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</sheets>
  <definedNames>
    <definedName name="_xlnm._FilterDatabase" localSheetId="6" hidden="1">'10'!$A$14:$L$14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'10'!$A$1:$L$25</definedName>
    <definedName name="_xlnm.Print_Area" localSheetId="1">'5'!$A$1:$L$24</definedName>
    <definedName name="_xlnm.Print_Area" localSheetId="2">'6'!$A$1:$L$29</definedName>
    <definedName name="_xlnm.Print_Area" localSheetId="3">'7'!$A$1:$L$26</definedName>
    <definedName name="_xlnm.Print_Area" localSheetId="4">'8'!$A$1:$L$25</definedName>
    <definedName name="_xlnm.Print_Area" localSheetId="5">'9'!$A$1:$L$26</definedName>
  </definedNames>
  <calcPr calcId="152511"/>
</workbook>
</file>

<file path=xl/calcChain.xml><?xml version="1.0" encoding="utf-8"?>
<calcChain xmlns="http://schemas.openxmlformats.org/spreadsheetml/2006/main">
  <c r="K15" i="19" l="1"/>
  <c r="H15" i="19"/>
  <c r="C15" i="19"/>
  <c r="A15" i="19"/>
  <c r="K17" i="18"/>
  <c r="H17" i="18"/>
  <c r="C17" i="18"/>
  <c r="A17" i="18"/>
  <c r="K15" i="18"/>
  <c r="H15" i="18"/>
  <c r="C15" i="18"/>
  <c r="A15" i="18"/>
  <c r="K16" i="18"/>
  <c r="H16" i="18"/>
  <c r="C16" i="18"/>
  <c r="A16" i="18"/>
  <c r="K20" i="18"/>
  <c r="H20" i="18"/>
  <c r="C20" i="18"/>
  <c r="A20" i="18"/>
  <c r="K19" i="18"/>
  <c r="H19" i="18"/>
  <c r="C19" i="18"/>
  <c r="A19" i="18"/>
  <c r="K18" i="18"/>
  <c r="H18" i="18"/>
  <c r="C18" i="18"/>
  <c r="A18" i="18"/>
  <c r="K16" i="17"/>
  <c r="H16" i="17"/>
  <c r="C16" i="17"/>
  <c r="A16" i="17"/>
  <c r="K15" i="17"/>
  <c r="H15" i="17"/>
  <c r="C15" i="17"/>
  <c r="A15" i="17"/>
  <c r="K17" i="17"/>
  <c r="H17" i="17"/>
  <c r="C17" i="17"/>
  <c r="A17" i="17"/>
  <c r="K16" i="16"/>
  <c r="H16" i="16"/>
  <c r="C16" i="16"/>
  <c r="A16" i="16"/>
  <c r="K15" i="16"/>
  <c r="H15" i="16"/>
  <c r="C15" i="16"/>
  <c r="A15" i="16"/>
  <c r="K15" i="15"/>
  <c r="H15" i="15"/>
  <c r="C15" i="15"/>
  <c r="A15" i="15"/>
  <c r="K17" i="15"/>
  <c r="H17" i="15"/>
  <c r="C17" i="15"/>
  <c r="A17" i="15"/>
  <c r="K16" i="15"/>
  <c r="H16" i="15"/>
  <c r="C16" i="15"/>
  <c r="A16" i="15"/>
  <c r="C15" i="10" l="1"/>
  <c r="C16" i="10"/>
  <c r="H15" i="10"/>
  <c r="H16" i="10"/>
  <c r="A15" i="10"/>
  <c r="A16" i="10"/>
  <c r="K16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<sst xmlns="http://schemas.openxmlformats.org/spreadsheetml/2006/main" count="204" uniqueCount="50">
  <si>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</si>
  <si>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</si>
  <si>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</si>
  <si>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</si>
  <si>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</si>
  <si>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</si>
  <si>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</si>
  <si>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</si>
  <si>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</si>
  <si>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</si>
  <si>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</si>
  <si>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</si>
  <si>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</si>
  <si>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</si>
  <si>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</si>
  <si>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</si>
  <si>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</si>
  <si>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</si>
  <si>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</si>
  <si>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</si>
  <si>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</si>
  <si>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</si>
  <si>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</si>
  <si>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</si>
  <si>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</si>
  <si>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</si>
  <si>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</si>
  <si>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астрономия</t>
  </si>
  <si>
    <t>Код участника (Сириус)</t>
  </si>
  <si>
    <t>sas24510/edu350102/5/92qr83</t>
  </si>
  <si>
    <t>Беляева Г.В.</t>
  </si>
  <si>
    <t>sas24610/edu350102/6/98v749</t>
  </si>
  <si>
    <t>sas24610/edu350102/6/97rq73</t>
  </si>
  <si>
    <t>sas24610/edu350102/6/9wv5r3</t>
  </si>
  <si>
    <t>sas24610/edu350102/6/9rwg63</t>
  </si>
  <si>
    <t>sas24610/edu350102/6/3zqvg9</t>
  </si>
  <si>
    <t>sas24610/edu350102/6/96w2r3</t>
  </si>
  <si>
    <t>Гущина И.Н.</t>
  </si>
  <si>
    <t>sas24710/edu350102/7/598229</t>
  </si>
  <si>
    <t>sas24710/edu350102/7/297423</t>
  </si>
  <si>
    <t>sas24710/edu350102/7/69vvr9</t>
  </si>
  <si>
    <t>sas24810/edu350102/8/96wrg3</t>
  </si>
  <si>
    <t>sas24810/edu350102/8/9wvwr3</t>
  </si>
  <si>
    <t>sas24910/edu350102/9/92qv43</t>
  </si>
  <si>
    <t>sas24910/edu350102/9/348473</t>
  </si>
  <si>
    <t>sas24910/edu350102/9/97r573</t>
  </si>
  <si>
    <t>sas241010/edu350102/10/v34653</t>
  </si>
  <si>
    <t>sas241010/edu350102/10/598629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</si>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</sst>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2" fillId="0" borderId="14" xfId="0" applyFont="1" applyBorder="1"/>
    <xf numFmtId="0" fontId="24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1" fillId="0" borderId="10" xfId="0" applyFont="1" applyBorder="1"/>
    <xf numFmtId="0" fontId="0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0" fontId="22" fillId="0" borderId="14" xfId="0" applyFont="1" applyBorder="1" applyAlignment="1">
      <alignment vertical="top"/>
    </xf>
    <xf numFmtId="0" fontId="31" fillId="0" borderId="10" xfId="0" applyFont="1" applyBorder="1" applyAlignment="1">
      <alignment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9" fontId="22" fillId="0" borderId="10" xfId="0" applyNumberFormat="1" applyFont="1" applyBorder="1" applyAlignment="1">
      <alignment vertical="top"/>
    </xf>
    <xf numFmtId="0" fontId="24" fillId="0" borderId="16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9" fontId="22" fillId="0" borderId="10" xfId="0" applyNumberFormat="1" applyFont="1" applyBorder="1" applyAlignment="1">
      <alignment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0"/>
  <sheetViews>
    <sheetView tabSelected="1" view="pageBreakPreview" zoomScale="64" zoomScaleNormal="40" zoomScaleSheetLayoutView="64" workbookViewId="0">
      <selection activeCell="E15" sqref="E15:G15"/>
    </sheetView>
  </sheetViews>
  <sheetFormatPr defaultRowHeight="15" x14ac:dyDescent="0.25"/>
  <cols>
    <col min="1" max="1" width="14.140625" customWidth="1"/>
    <col min="2" max="2" width="9.140625" customWidth="1"/>
    <col min="3" max="3" width="4.42578125" bestFit="1" customWidth="1"/>
    <col min="4" max="4" width="34.28515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1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2" t="s">
        <v>27</v>
      </c>
      <c r="J5" s="52"/>
      <c r="K5" s="52"/>
      <c r="L5" s="52"/>
    </row>
    <row r="6" spans="1:26" x14ac:dyDescent="0.25">
      <c r="D6" s="5"/>
      <c r="E6" s="5"/>
      <c r="F6" s="5"/>
      <c r="G6" s="5"/>
      <c r="H6" s="5"/>
      <c r="I6" s="53" t="s">
        <v>6</v>
      </c>
      <c r="J6" s="53"/>
      <c r="K6" s="53"/>
      <c r="L6" s="53"/>
    </row>
    <row r="7" spans="1:26" ht="15.75" x14ac:dyDescent="0.25">
      <c r="D7" s="5"/>
      <c r="E7" s="5"/>
      <c r="F7" s="5"/>
      <c r="G7" s="17"/>
      <c r="H7" s="17"/>
      <c r="I7" s="52">
        <v>5</v>
      </c>
      <c r="J7" s="52"/>
      <c r="K7" s="52"/>
      <c r="L7" s="52"/>
    </row>
    <row r="8" spans="1:26" x14ac:dyDescent="0.25">
      <c r="D8" s="5"/>
      <c r="E8" s="5"/>
      <c r="F8" s="5"/>
      <c r="G8" s="5"/>
      <c r="H8" s="5"/>
      <c r="I8" s="53" t="s">
        <v>7</v>
      </c>
      <c r="J8" s="53"/>
      <c r="K8" s="53"/>
      <c r="L8" s="5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8</v>
      </c>
      <c r="E11" s="54"/>
      <c r="F11" s="55">
        <v>45559</v>
      </c>
      <c r="G11" s="55"/>
      <c r="H11" s="25"/>
      <c r="I11" s="7"/>
      <c r="J11" s="5"/>
      <c r="K11" s="5"/>
      <c r="L11" s="5"/>
    </row>
    <row r="12" spans="1:26" ht="15.75" x14ac:dyDescent="0.25">
      <c r="D12" s="54" t="s">
        <v>14</v>
      </c>
      <c r="E12" s="54"/>
      <c r="F12" s="56">
        <v>80</v>
      </c>
      <c r="G12" s="56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" si="0">$I$5</f>
        <v>астрономия</v>
      </c>
      <c r="B15" s="8">
        <v>5</v>
      </c>
      <c r="C15" s="29">
        <f t="shared" ref="C15" si="1">ROW(B15)-14</f>
        <v>1</v>
      </c>
      <c r="D15" s="47" t="s">
        <v>29</v>
      </c>
      <c r="E15" s="27"/>
      <c r="F15" s="27"/>
      <c r="G15" s="27"/>
      <c r="H15" s="27">
        <f t="shared" ref="H15" si="2">$I$7</f>
        <v>5</v>
      </c>
      <c r="I15" s="31">
        <v>5</v>
      </c>
      <c r="J15" s="27">
        <v>43</v>
      </c>
      <c r="K15" s="48">
        <f t="shared" ref="K15" si="3">J15/$F$12</f>
        <v>0.53749999999999998</v>
      </c>
      <c r="L15" s="27" t="s">
        <v>26</v>
      </c>
    </row>
    <row r="19" spans="4:12" ht="15.75" x14ac:dyDescent="0.25">
      <c r="D19" s="2"/>
      <c r="E19" s="2"/>
      <c r="F19" s="14"/>
      <c r="G19" s="14"/>
      <c r="H19" s="14"/>
      <c r="I19" s="7"/>
      <c r="J19" s="5"/>
      <c r="K19" s="5"/>
      <c r="L19" s="10"/>
    </row>
    <row r="20" spans="4:12" ht="15.75" x14ac:dyDescent="0.25">
      <c r="D20" s="9" t="s">
        <v>10</v>
      </c>
      <c r="F20" s="6"/>
      <c r="G20" s="12"/>
      <c r="H20" s="12" t="s">
        <v>37</v>
      </c>
      <c r="I20" s="13"/>
      <c r="J20" s="12"/>
      <c r="K20" s="23"/>
      <c r="L20" s="11"/>
    </row>
    <row r="21" spans="4:12" x14ac:dyDescent="0.25">
      <c r="D21" s="5"/>
      <c r="E21" s="5"/>
      <c r="F21" s="22" t="s">
        <v>12</v>
      </c>
      <c r="G21" s="49" t="s">
        <v>9</v>
      </c>
      <c r="H21" s="49"/>
      <c r="I21" s="49"/>
      <c r="J21" s="49"/>
      <c r="K21" s="16"/>
      <c r="L21" s="5"/>
    </row>
    <row r="22" spans="4:12" ht="15.75" x14ac:dyDescent="0.25">
      <c r="D22" s="9" t="s">
        <v>11</v>
      </c>
      <c r="F22" s="6"/>
      <c r="G22" s="12"/>
      <c r="H22" s="12" t="s">
        <v>30</v>
      </c>
      <c r="I22" s="13"/>
      <c r="J22" s="12"/>
      <c r="K22" s="23"/>
      <c r="L22" s="11"/>
    </row>
    <row r="23" spans="4:12" x14ac:dyDescent="0.25">
      <c r="F23" s="22" t="s">
        <v>12</v>
      </c>
      <c r="G23" s="49" t="s">
        <v>9</v>
      </c>
      <c r="H23" s="49"/>
      <c r="I23" s="49"/>
      <c r="J23" s="49"/>
      <c r="K23" s="16"/>
    </row>
    <row r="24" spans="4:12" x14ac:dyDescent="0.25">
      <c r="F24" s="16"/>
      <c r="G24" s="16"/>
      <c r="H24" s="16"/>
      <c r="I24" s="16"/>
      <c r="J24" s="16"/>
      <c r="K24" s="16"/>
    </row>
    <row r="50" ht="22.5" customHeight="1" x14ac:dyDescent="0.25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25" right="0.25" top="0.75" bottom="0.75" header="0.3" footer="0.3"/>
  <pageSetup paperSize="9" scale="7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5"/>
  <sheetViews>
    <sheetView view="pageBreakPreview" zoomScale="69" zoomScaleNormal="40" zoomScaleSheetLayoutView="69" workbookViewId="0">
      <selection activeCell="E15" sqref="E15:G20"/>
    </sheetView>
  </sheetViews>
  <sheetFormatPr defaultRowHeight="15" x14ac:dyDescent="0.25"/>
  <cols>
    <col min="1" max="1" width="20" customWidth="1"/>
    <col min="2" max="2" width="9.140625" customWidth="1"/>
    <col min="3" max="3" width="4.42578125" bestFit="1" customWidth="1"/>
    <col min="4" max="4" width="35.71093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13.7109375" customWidth="1"/>
    <col min="12" max="12" width="15" customWidth="1"/>
  </cols>
  <sheetData>
    <row r="1" spans="1:26" ht="15.7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1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2" t="s">
        <v>27</v>
      </c>
      <c r="J5" s="52"/>
      <c r="K5" s="52"/>
      <c r="L5" s="52"/>
    </row>
    <row r="6" spans="1:26" x14ac:dyDescent="0.25">
      <c r="D6" s="5"/>
      <c r="E6" s="5"/>
      <c r="F6" s="5"/>
      <c r="G6" s="5"/>
      <c r="H6" s="5"/>
      <c r="I6" s="53" t="s">
        <v>6</v>
      </c>
      <c r="J6" s="53"/>
      <c r="K6" s="53"/>
      <c r="L6" s="53"/>
    </row>
    <row r="7" spans="1:26" ht="15.75" x14ac:dyDescent="0.25">
      <c r="D7" s="5"/>
      <c r="E7" s="5"/>
      <c r="F7" s="5"/>
      <c r="G7" s="17"/>
      <c r="H7" s="17"/>
      <c r="I7" s="52">
        <v>6</v>
      </c>
      <c r="J7" s="52"/>
      <c r="K7" s="52"/>
      <c r="L7" s="52"/>
    </row>
    <row r="8" spans="1:26" x14ac:dyDescent="0.25">
      <c r="D8" s="5"/>
      <c r="E8" s="5"/>
      <c r="F8" s="5"/>
      <c r="G8" s="5"/>
      <c r="H8" s="5"/>
      <c r="I8" s="53" t="s">
        <v>7</v>
      </c>
      <c r="J8" s="53"/>
      <c r="K8" s="53"/>
      <c r="L8" s="5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8</v>
      </c>
      <c r="E11" s="54"/>
      <c r="F11" s="55">
        <v>45559</v>
      </c>
      <c r="G11" s="55"/>
      <c r="H11" s="25"/>
      <c r="I11" s="7"/>
      <c r="J11" s="5"/>
      <c r="K11" s="5"/>
      <c r="L11" s="5"/>
    </row>
    <row r="12" spans="1:26" ht="15.75" x14ac:dyDescent="0.25">
      <c r="D12" s="54" t="s">
        <v>14</v>
      </c>
      <c r="E12" s="54"/>
      <c r="F12" s="56">
        <v>80</v>
      </c>
      <c r="G12" s="56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8" t="s">
        <v>28</v>
      </c>
      <c r="E14" s="34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20" si="0">$I$5</f>
        <v>астрономия</v>
      </c>
      <c r="B15" s="8">
        <v>5</v>
      </c>
      <c r="C15" s="33">
        <f t="shared" ref="C15:C20" si="1">ROW(B15)-14</f>
        <v>1</v>
      </c>
      <c r="D15" s="36" t="s">
        <v>35</v>
      </c>
      <c r="E15" s="35"/>
      <c r="F15" s="27"/>
      <c r="G15" s="27"/>
      <c r="H15" s="27">
        <f t="shared" ref="H15:H20" si="2">$I$7</f>
        <v>6</v>
      </c>
      <c r="I15" s="30">
        <v>6</v>
      </c>
      <c r="J15" s="27">
        <v>44</v>
      </c>
      <c r="K15" s="24">
        <f t="shared" ref="K15:K20" si="3">J15/$F$12</f>
        <v>0.55000000000000004</v>
      </c>
      <c r="L15" s="27" t="s">
        <v>48</v>
      </c>
    </row>
    <row r="16" spans="1:26" x14ac:dyDescent="0.25">
      <c r="A16" s="8" t="str">
        <f t="shared" si="0"/>
        <v>астрономия</v>
      </c>
      <c r="B16" s="8">
        <v>5</v>
      </c>
      <c r="C16" s="33">
        <f t="shared" si="1"/>
        <v>2</v>
      </c>
      <c r="D16" s="36" t="s">
        <v>34</v>
      </c>
      <c r="E16" s="35"/>
      <c r="F16" s="27"/>
      <c r="G16" s="27"/>
      <c r="H16" s="27">
        <f t="shared" si="2"/>
        <v>6</v>
      </c>
      <c r="I16" s="27">
        <v>6</v>
      </c>
      <c r="J16" s="27">
        <v>34</v>
      </c>
      <c r="K16" s="24">
        <f t="shared" si="3"/>
        <v>0.42499999999999999</v>
      </c>
      <c r="L16" s="27" t="s">
        <v>49</v>
      </c>
    </row>
    <row r="17" spans="1:12" x14ac:dyDescent="0.25">
      <c r="A17" s="8" t="str">
        <f t="shared" si="0"/>
        <v>астрономия</v>
      </c>
      <c r="B17" s="8">
        <v>5</v>
      </c>
      <c r="C17" s="33">
        <f t="shared" si="1"/>
        <v>3</v>
      </c>
      <c r="D17" s="37" t="s">
        <v>36</v>
      </c>
      <c r="E17" s="35"/>
      <c r="F17" s="27"/>
      <c r="G17" s="27"/>
      <c r="H17" s="27">
        <f t="shared" si="2"/>
        <v>6</v>
      </c>
      <c r="I17" s="27">
        <v>6</v>
      </c>
      <c r="J17" s="27">
        <v>28</v>
      </c>
      <c r="K17" s="24">
        <f t="shared" si="3"/>
        <v>0.35</v>
      </c>
      <c r="L17" s="27" t="s">
        <v>49</v>
      </c>
    </row>
    <row r="18" spans="1:12" x14ac:dyDescent="0.25">
      <c r="A18" s="8" t="str">
        <f t="shared" si="0"/>
        <v>астрономия</v>
      </c>
      <c r="B18" s="8">
        <v>5</v>
      </c>
      <c r="C18" s="33">
        <f t="shared" si="1"/>
        <v>4</v>
      </c>
      <c r="D18" s="36" t="s">
        <v>31</v>
      </c>
      <c r="E18" s="35"/>
      <c r="F18" s="27"/>
      <c r="G18" s="27"/>
      <c r="H18" s="27">
        <f t="shared" si="2"/>
        <v>6</v>
      </c>
      <c r="I18" s="31">
        <v>6</v>
      </c>
      <c r="J18" s="27">
        <v>17</v>
      </c>
      <c r="K18" s="24">
        <f t="shared" si="3"/>
        <v>0.21249999999999999</v>
      </c>
      <c r="L18" s="27" t="s">
        <v>49</v>
      </c>
    </row>
    <row r="19" spans="1:12" x14ac:dyDescent="0.25">
      <c r="A19" s="8" t="str">
        <f t="shared" si="0"/>
        <v>астрономия</v>
      </c>
      <c r="B19" s="8">
        <v>5</v>
      </c>
      <c r="C19" s="33">
        <f t="shared" si="1"/>
        <v>5</v>
      </c>
      <c r="D19" s="36" t="s">
        <v>32</v>
      </c>
      <c r="E19" s="35"/>
      <c r="F19" s="27"/>
      <c r="G19" s="27"/>
      <c r="H19" s="27">
        <f t="shared" si="2"/>
        <v>6</v>
      </c>
      <c r="I19" s="27">
        <v>6</v>
      </c>
      <c r="J19" s="27">
        <v>17</v>
      </c>
      <c r="K19" s="24">
        <f t="shared" si="3"/>
        <v>0.21249999999999999</v>
      </c>
      <c r="L19" s="27" t="s">
        <v>49</v>
      </c>
    </row>
    <row r="20" spans="1:12" x14ac:dyDescent="0.25">
      <c r="A20" s="8" t="str">
        <f t="shared" si="0"/>
        <v>астрономия</v>
      </c>
      <c r="B20" s="8">
        <v>5</v>
      </c>
      <c r="C20" s="33">
        <f t="shared" si="1"/>
        <v>6</v>
      </c>
      <c r="D20" s="36" t="s">
        <v>33</v>
      </c>
      <c r="E20" s="35"/>
      <c r="F20" s="27"/>
      <c r="G20" s="27"/>
      <c r="H20" s="27">
        <f t="shared" si="2"/>
        <v>6</v>
      </c>
      <c r="I20" s="27">
        <v>6</v>
      </c>
      <c r="J20" s="27">
        <v>14</v>
      </c>
      <c r="K20" s="24">
        <f t="shared" si="3"/>
        <v>0.17499999999999999</v>
      </c>
      <c r="L20" s="27" t="s">
        <v>49</v>
      </c>
    </row>
    <row r="24" spans="1:12" ht="15.75" x14ac:dyDescent="0.25">
      <c r="D24" s="2"/>
      <c r="E24" s="2"/>
      <c r="F24" s="14"/>
      <c r="G24" s="14"/>
      <c r="H24" s="14"/>
      <c r="I24" s="7"/>
      <c r="J24" s="5"/>
      <c r="K24" s="5"/>
      <c r="L24" s="10"/>
    </row>
    <row r="25" spans="1:12" ht="15.75" x14ac:dyDescent="0.25">
      <c r="D25" s="9" t="s">
        <v>10</v>
      </c>
      <c r="F25" s="6"/>
      <c r="G25" s="12" t="s">
        <v>37</v>
      </c>
      <c r="H25" s="12"/>
      <c r="I25" s="13"/>
      <c r="J25" s="12"/>
      <c r="K25" s="23"/>
      <c r="L25" s="11"/>
    </row>
    <row r="26" spans="1:12" x14ac:dyDescent="0.25">
      <c r="D26" s="5"/>
      <c r="E26" s="5"/>
      <c r="F26" s="22" t="s">
        <v>12</v>
      </c>
      <c r="G26" s="49" t="s">
        <v>9</v>
      </c>
      <c r="H26" s="49"/>
      <c r="I26" s="49"/>
      <c r="J26" s="49"/>
      <c r="K26" s="16"/>
      <c r="L26" s="5"/>
    </row>
    <row r="27" spans="1:12" ht="15.75" x14ac:dyDescent="0.25">
      <c r="D27" s="9" t="s">
        <v>11</v>
      </c>
      <c r="F27" s="6"/>
      <c r="G27" s="12" t="s">
        <v>30</v>
      </c>
      <c r="H27" s="12"/>
      <c r="I27" s="13"/>
      <c r="J27" s="12"/>
      <c r="K27" s="23"/>
      <c r="L27" s="11"/>
    </row>
    <row r="28" spans="1:12" x14ac:dyDescent="0.25">
      <c r="F28" s="22" t="s">
        <v>12</v>
      </c>
      <c r="G28" s="49" t="s">
        <v>9</v>
      </c>
      <c r="H28" s="49"/>
      <c r="I28" s="49"/>
      <c r="J28" s="49"/>
      <c r="K28" s="16"/>
    </row>
    <row r="29" spans="1:12" x14ac:dyDescent="0.25">
      <c r="F29" s="16"/>
      <c r="G29" s="16"/>
      <c r="H29" s="16"/>
      <c r="I29" s="16"/>
      <c r="J29" s="16"/>
      <c r="K29" s="16"/>
    </row>
    <row r="55" ht="22.5" customHeight="1" x14ac:dyDescent="0.25"/>
  </sheetData>
  <autoFilter ref="A14:L14"/>
  <sortState ref="A15:L20">
    <sortCondition descending="1" ref="J20"/>
  </sortState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25" right="0.25" top="0.75" bottom="0.75" header="0.3" footer="0.3"/>
  <pageSetup paperSize="9" scale="7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2"/>
  <sheetViews>
    <sheetView view="pageBreakPreview" zoomScale="98" zoomScaleNormal="40" zoomScaleSheetLayoutView="98" workbookViewId="0">
      <selection activeCell="E15" sqref="E15:G17"/>
    </sheetView>
  </sheetViews>
  <sheetFormatPr defaultRowHeight="15" x14ac:dyDescent="0.25"/>
  <cols>
    <col min="1" max="1" width="18.28515625" customWidth="1"/>
    <col min="2" max="2" width="9.140625" customWidth="1"/>
    <col min="3" max="3" width="4.42578125" bestFit="1" customWidth="1"/>
    <col min="4" max="4" width="30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1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2" t="s">
        <v>27</v>
      </c>
      <c r="J5" s="52"/>
      <c r="K5" s="52"/>
      <c r="L5" s="52"/>
    </row>
    <row r="6" spans="1:26" x14ac:dyDescent="0.25">
      <c r="D6" s="5"/>
      <c r="E6" s="5"/>
      <c r="F6" s="5"/>
      <c r="G6" s="5"/>
      <c r="H6" s="5"/>
      <c r="I6" s="53" t="s">
        <v>6</v>
      </c>
      <c r="J6" s="53"/>
      <c r="K6" s="53"/>
      <c r="L6" s="53"/>
    </row>
    <row r="7" spans="1:26" ht="15.75" x14ac:dyDescent="0.25">
      <c r="D7" s="5"/>
      <c r="E7" s="5"/>
      <c r="F7" s="5"/>
      <c r="G7" s="17"/>
      <c r="H7" s="17"/>
      <c r="I7" s="52">
        <v>7</v>
      </c>
      <c r="J7" s="52"/>
      <c r="K7" s="52"/>
      <c r="L7" s="52"/>
    </row>
    <row r="8" spans="1:26" x14ac:dyDescent="0.25">
      <c r="D8" s="5"/>
      <c r="E8" s="5"/>
      <c r="F8" s="5"/>
      <c r="G8" s="5"/>
      <c r="H8" s="5"/>
      <c r="I8" s="53" t="s">
        <v>7</v>
      </c>
      <c r="J8" s="53"/>
      <c r="K8" s="53"/>
      <c r="L8" s="5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8</v>
      </c>
      <c r="E11" s="54"/>
      <c r="F11" s="55">
        <v>45559</v>
      </c>
      <c r="G11" s="55"/>
      <c r="H11" s="25"/>
      <c r="I11" s="7"/>
      <c r="J11" s="5"/>
      <c r="K11" s="5"/>
      <c r="L11" s="5"/>
    </row>
    <row r="12" spans="1:26" ht="15.75" x14ac:dyDescent="0.25">
      <c r="D12" s="54" t="s">
        <v>14</v>
      </c>
      <c r="E12" s="54"/>
      <c r="F12" s="56">
        <v>80</v>
      </c>
      <c r="G12" s="56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8" t="s">
        <v>28</v>
      </c>
      <c r="E14" s="34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>$I$5</f>
        <v>астрономия</v>
      </c>
      <c r="B15" s="8">
        <v>5</v>
      </c>
      <c r="C15" s="33">
        <f>ROW(B15)-14</f>
        <v>1</v>
      </c>
      <c r="D15" s="36" t="s">
        <v>39</v>
      </c>
      <c r="E15" s="35"/>
      <c r="F15" s="27"/>
      <c r="G15" s="27"/>
      <c r="H15" s="27">
        <f>$I$7</f>
        <v>7</v>
      </c>
      <c r="I15" s="30">
        <v>7</v>
      </c>
      <c r="J15" s="27">
        <v>28</v>
      </c>
      <c r="K15" s="24">
        <f>J15/$F$12</f>
        <v>0.35</v>
      </c>
      <c r="L15" s="27" t="s">
        <v>49</v>
      </c>
    </row>
    <row r="16" spans="1:26" x14ac:dyDescent="0.25">
      <c r="A16" s="8" t="str">
        <f>$I$5</f>
        <v>астрономия</v>
      </c>
      <c r="B16" s="8">
        <v>5</v>
      </c>
      <c r="C16" s="33">
        <f>ROW(B16)-14</f>
        <v>2</v>
      </c>
      <c r="D16" s="36" t="s">
        <v>40</v>
      </c>
      <c r="E16" s="35"/>
      <c r="F16" s="27"/>
      <c r="G16" s="27"/>
      <c r="H16" s="27">
        <f>$I$7</f>
        <v>7</v>
      </c>
      <c r="I16" s="27">
        <v>7</v>
      </c>
      <c r="J16" s="27">
        <v>24</v>
      </c>
      <c r="K16" s="24">
        <f>J16/$F$12</f>
        <v>0.3</v>
      </c>
      <c r="L16" s="27" t="s">
        <v>49</v>
      </c>
    </row>
    <row r="17" spans="1:12" x14ac:dyDescent="0.25">
      <c r="A17" s="8" t="str">
        <f>$I$5</f>
        <v>астрономия</v>
      </c>
      <c r="B17" s="8">
        <v>5</v>
      </c>
      <c r="C17" s="33">
        <f>ROW(B17)-14</f>
        <v>3</v>
      </c>
      <c r="D17" s="36" t="s">
        <v>38</v>
      </c>
      <c r="E17" s="35"/>
      <c r="F17" s="27"/>
      <c r="G17" s="27"/>
      <c r="H17" s="27">
        <f>$I$7</f>
        <v>7</v>
      </c>
      <c r="I17" s="38">
        <v>7</v>
      </c>
      <c r="J17" s="27">
        <v>22</v>
      </c>
      <c r="K17" s="24">
        <f>J17/$F$12</f>
        <v>0.27500000000000002</v>
      </c>
      <c r="L17" s="27" t="s">
        <v>49</v>
      </c>
    </row>
    <row r="21" spans="1:12" ht="15.75" x14ac:dyDescent="0.25">
      <c r="D21" s="2"/>
      <c r="E21" s="2"/>
      <c r="F21" s="14"/>
      <c r="G21" s="14"/>
      <c r="H21" s="14"/>
      <c r="I21" s="7"/>
      <c r="J21" s="5"/>
      <c r="K21" s="5"/>
      <c r="L21" s="10"/>
    </row>
    <row r="22" spans="1:12" ht="15.75" x14ac:dyDescent="0.25">
      <c r="D22" s="9" t="s">
        <v>10</v>
      </c>
      <c r="F22" s="6"/>
      <c r="G22" s="12" t="s">
        <v>37</v>
      </c>
      <c r="H22" s="12"/>
      <c r="I22" s="13"/>
      <c r="J22" s="12"/>
      <c r="K22" s="23"/>
      <c r="L22" s="11"/>
    </row>
    <row r="23" spans="1:12" x14ac:dyDescent="0.25">
      <c r="D23" s="5"/>
      <c r="E23" s="5"/>
      <c r="F23" s="22" t="s">
        <v>12</v>
      </c>
      <c r="G23" s="49" t="s">
        <v>9</v>
      </c>
      <c r="H23" s="49"/>
      <c r="I23" s="49"/>
      <c r="J23" s="49"/>
      <c r="K23" s="16"/>
      <c r="L23" s="5"/>
    </row>
    <row r="24" spans="1:12" ht="15.75" x14ac:dyDescent="0.25">
      <c r="D24" s="9" t="s">
        <v>11</v>
      </c>
      <c r="F24" s="6"/>
      <c r="G24" s="12" t="s">
        <v>30</v>
      </c>
      <c r="H24" s="12"/>
      <c r="I24" s="13"/>
      <c r="J24" s="12"/>
      <c r="K24" s="23"/>
      <c r="L24" s="11"/>
    </row>
    <row r="25" spans="1:12" x14ac:dyDescent="0.25">
      <c r="F25" s="22" t="s">
        <v>12</v>
      </c>
      <c r="G25" s="49" t="s">
        <v>9</v>
      </c>
      <c r="H25" s="49"/>
      <c r="I25" s="49"/>
      <c r="J25" s="49"/>
      <c r="K25" s="16"/>
    </row>
    <row r="26" spans="1:12" x14ac:dyDescent="0.25">
      <c r="F26" s="16"/>
      <c r="G26" s="16"/>
      <c r="H26" s="16"/>
      <c r="I26" s="16"/>
      <c r="J26" s="16"/>
      <c r="K26" s="16"/>
    </row>
    <row r="52" ht="22.5" customHeight="1" x14ac:dyDescent="0.25"/>
  </sheetData>
  <autoFilter ref="A14:L14"/>
  <sortState ref="A15:L17">
    <sortCondition descending="1" ref="J15"/>
  </sortState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25" right="0.25" top="0.75" bottom="0.75" header="0.3" footer="0.3"/>
  <pageSetup paperSize="9" scale="7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95" zoomScaleNormal="40" zoomScaleSheetLayoutView="95" workbookViewId="0">
      <selection activeCell="E15" sqref="E15:G16"/>
    </sheetView>
  </sheetViews>
  <sheetFormatPr defaultRowHeight="15" x14ac:dyDescent="0.25"/>
  <cols>
    <col min="1" max="1" width="14.28515625" customWidth="1"/>
    <col min="2" max="2" width="9.140625" customWidth="1"/>
    <col min="3" max="3" width="4.42578125" bestFit="1" customWidth="1"/>
    <col min="4" max="4" width="29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1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2" t="s">
        <v>27</v>
      </c>
      <c r="J5" s="52"/>
      <c r="K5" s="52"/>
      <c r="L5" s="52"/>
    </row>
    <row r="6" spans="1:26" x14ac:dyDescent="0.25">
      <c r="D6" s="5"/>
      <c r="E6" s="5"/>
      <c r="F6" s="5"/>
      <c r="G6" s="5"/>
      <c r="H6" s="5"/>
      <c r="I6" s="53" t="s">
        <v>6</v>
      </c>
      <c r="J6" s="53"/>
      <c r="K6" s="53"/>
      <c r="L6" s="53"/>
    </row>
    <row r="7" spans="1:26" ht="15.75" x14ac:dyDescent="0.25">
      <c r="D7" s="5"/>
      <c r="E7" s="5"/>
      <c r="F7" s="5"/>
      <c r="G7" s="17"/>
      <c r="H7" s="17"/>
      <c r="I7" s="52">
        <v>8</v>
      </c>
      <c r="J7" s="52"/>
      <c r="K7" s="52"/>
      <c r="L7" s="52"/>
    </row>
    <row r="8" spans="1:26" x14ac:dyDescent="0.25">
      <c r="D8" s="5"/>
      <c r="E8" s="5"/>
      <c r="F8" s="5"/>
      <c r="G8" s="5"/>
      <c r="H8" s="5"/>
      <c r="I8" s="53" t="s">
        <v>7</v>
      </c>
      <c r="J8" s="53"/>
      <c r="K8" s="53"/>
      <c r="L8" s="5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8</v>
      </c>
      <c r="E11" s="54"/>
      <c r="F11" s="55">
        <v>45559</v>
      </c>
      <c r="G11" s="55"/>
      <c r="H11" s="25"/>
      <c r="I11" s="7"/>
      <c r="J11" s="5"/>
      <c r="K11" s="5"/>
      <c r="L11" s="5"/>
    </row>
    <row r="12" spans="1:26" ht="15.75" x14ac:dyDescent="0.25">
      <c r="D12" s="54" t="s">
        <v>14</v>
      </c>
      <c r="E12" s="54"/>
      <c r="F12" s="56">
        <v>100</v>
      </c>
      <c r="G12" s="56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8" t="s">
        <v>28</v>
      </c>
      <c r="E14" s="34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39" t="str">
        <f t="shared" ref="A15:A16" si="0">$I$5</f>
        <v>астрономия</v>
      </c>
      <c r="B15" s="39">
        <v>5</v>
      </c>
      <c r="C15" s="40">
        <f t="shared" ref="C15:C16" si="1">ROW(B15)-14</f>
        <v>1</v>
      </c>
      <c r="D15" s="41" t="s">
        <v>41</v>
      </c>
      <c r="E15" s="42"/>
      <c r="F15" s="43"/>
      <c r="G15" s="43"/>
      <c r="H15" s="43">
        <f t="shared" ref="H15:H16" si="2">$I$7</f>
        <v>8</v>
      </c>
      <c r="I15" s="44">
        <v>8</v>
      </c>
      <c r="J15" s="43">
        <v>29</v>
      </c>
      <c r="K15" s="45">
        <f t="shared" ref="K15:K16" si="3">J15/$F$12</f>
        <v>0.28999999999999998</v>
      </c>
      <c r="L15" s="43" t="s">
        <v>49</v>
      </c>
    </row>
    <row r="16" spans="1:26" x14ac:dyDescent="0.25">
      <c r="A16" s="8" t="str">
        <f t="shared" si="0"/>
        <v>астрономия</v>
      </c>
      <c r="B16" s="8">
        <v>5</v>
      </c>
      <c r="C16" s="33">
        <f t="shared" si="1"/>
        <v>2</v>
      </c>
      <c r="D16" s="36" t="s">
        <v>42</v>
      </c>
      <c r="E16" s="35"/>
      <c r="F16" s="27"/>
      <c r="G16" s="27"/>
      <c r="H16" s="27">
        <f t="shared" si="2"/>
        <v>8</v>
      </c>
      <c r="I16" s="27">
        <v>8</v>
      </c>
      <c r="J16" s="27">
        <v>19</v>
      </c>
      <c r="K16" s="24">
        <f t="shared" si="3"/>
        <v>0.19</v>
      </c>
      <c r="L16" s="27" t="s">
        <v>49</v>
      </c>
    </row>
    <row r="20" spans="4:12" ht="15.75" x14ac:dyDescent="0.25">
      <c r="D20" s="2"/>
      <c r="E20" s="2"/>
      <c r="F20" s="14"/>
      <c r="G20" s="14"/>
      <c r="H20" s="14"/>
      <c r="I20" s="7"/>
      <c r="J20" s="5"/>
      <c r="K20" s="5"/>
      <c r="L20" s="10"/>
    </row>
    <row r="21" spans="4:12" ht="15.75" x14ac:dyDescent="0.25">
      <c r="D21" s="9" t="s">
        <v>10</v>
      </c>
      <c r="F21" s="6"/>
      <c r="G21" s="12"/>
      <c r="H21" s="12" t="s">
        <v>37</v>
      </c>
      <c r="I21" s="13"/>
      <c r="J21" s="12"/>
      <c r="K21" s="23"/>
      <c r="L21" s="11"/>
    </row>
    <row r="22" spans="4:12" x14ac:dyDescent="0.25">
      <c r="D22" s="5"/>
      <c r="E22" s="5"/>
      <c r="F22" s="22" t="s">
        <v>12</v>
      </c>
      <c r="G22" s="49" t="s">
        <v>9</v>
      </c>
      <c r="H22" s="49"/>
      <c r="I22" s="49"/>
      <c r="J22" s="49"/>
      <c r="K22" s="16"/>
      <c r="L22" s="5"/>
    </row>
    <row r="23" spans="4:12" ht="15.75" x14ac:dyDescent="0.25">
      <c r="D23" s="9" t="s">
        <v>11</v>
      </c>
      <c r="F23" s="6"/>
      <c r="G23" s="12"/>
      <c r="H23" s="12" t="s">
        <v>30</v>
      </c>
      <c r="I23" s="13"/>
      <c r="J23" s="12"/>
      <c r="K23" s="23"/>
      <c r="L23" s="11"/>
    </row>
    <row r="24" spans="4:12" x14ac:dyDescent="0.25">
      <c r="F24" s="22" t="s">
        <v>12</v>
      </c>
      <c r="G24" s="49" t="s">
        <v>9</v>
      </c>
      <c r="H24" s="49"/>
      <c r="I24" s="49"/>
      <c r="J24" s="49"/>
      <c r="K24" s="16"/>
    </row>
    <row r="25" spans="4:12" x14ac:dyDescent="0.25">
      <c r="F25" s="16"/>
      <c r="G25" s="16"/>
      <c r="H25" s="16"/>
      <c r="I25" s="16"/>
      <c r="J25" s="16"/>
      <c r="K25" s="16"/>
    </row>
    <row r="51" ht="22.5" customHeight="1" x14ac:dyDescent="0.25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25" right="0.25" top="0.75" bottom="0.75" header="0.3" footer="0.3"/>
  <pageSetup paperSize="9"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2"/>
  <sheetViews>
    <sheetView view="pageBreakPreview" zoomScale="96" zoomScaleNormal="40" zoomScaleSheetLayoutView="96" workbookViewId="0">
      <selection activeCell="E15" sqref="E15:G17"/>
    </sheetView>
  </sheetViews>
  <sheetFormatPr defaultRowHeight="15" x14ac:dyDescent="0.25"/>
  <cols>
    <col min="1" max="1" width="16.140625" customWidth="1"/>
    <col min="2" max="2" width="9.140625" customWidth="1"/>
    <col min="3" max="3" width="4.42578125" bestFit="1" customWidth="1"/>
    <col min="4" max="4" width="35.71093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1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2" t="s">
        <v>27</v>
      </c>
      <c r="J5" s="52"/>
      <c r="K5" s="52"/>
      <c r="L5" s="52"/>
    </row>
    <row r="6" spans="1:26" x14ac:dyDescent="0.25">
      <c r="D6" s="5"/>
      <c r="E6" s="5"/>
      <c r="F6" s="5"/>
      <c r="G6" s="5"/>
      <c r="H6" s="5"/>
      <c r="I6" s="53" t="s">
        <v>6</v>
      </c>
      <c r="J6" s="53"/>
      <c r="K6" s="53"/>
      <c r="L6" s="53"/>
    </row>
    <row r="7" spans="1:26" ht="15.75" x14ac:dyDescent="0.25">
      <c r="D7" s="5"/>
      <c r="E7" s="5"/>
      <c r="F7" s="5"/>
      <c r="G7" s="17"/>
      <c r="H7" s="17"/>
      <c r="I7" s="52">
        <v>9</v>
      </c>
      <c r="J7" s="52"/>
      <c r="K7" s="52"/>
      <c r="L7" s="52"/>
    </row>
    <row r="8" spans="1:26" x14ac:dyDescent="0.25">
      <c r="D8" s="5"/>
      <c r="E8" s="5"/>
      <c r="F8" s="5"/>
      <c r="G8" s="5"/>
      <c r="H8" s="5"/>
      <c r="I8" s="53" t="s">
        <v>7</v>
      </c>
      <c r="J8" s="53"/>
      <c r="K8" s="53"/>
      <c r="L8" s="5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8</v>
      </c>
      <c r="E11" s="54"/>
      <c r="F11" s="55">
        <v>45559</v>
      </c>
      <c r="G11" s="55"/>
      <c r="H11" s="25"/>
      <c r="I11" s="7"/>
      <c r="J11" s="5"/>
      <c r="K11" s="5"/>
      <c r="L11" s="5"/>
    </row>
    <row r="12" spans="1:26" ht="15.75" x14ac:dyDescent="0.25">
      <c r="D12" s="54" t="s">
        <v>14</v>
      </c>
      <c r="E12" s="54"/>
      <c r="F12" s="56">
        <v>100</v>
      </c>
      <c r="G12" s="56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46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>$I$5</f>
        <v>астрономия</v>
      </c>
      <c r="B15" s="8">
        <v>5</v>
      </c>
      <c r="C15" s="33">
        <f>ROW(B15)-14</f>
        <v>1</v>
      </c>
      <c r="D15" s="47" t="s">
        <v>45</v>
      </c>
      <c r="E15" s="35"/>
      <c r="F15" s="27"/>
      <c r="G15" s="27"/>
      <c r="H15" s="27">
        <f>$I$7</f>
        <v>9</v>
      </c>
      <c r="I15" s="30">
        <v>9</v>
      </c>
      <c r="J15" s="27">
        <v>21</v>
      </c>
      <c r="K15" s="24">
        <f>J15/$F$12</f>
        <v>0.21</v>
      </c>
      <c r="L15" s="27" t="s">
        <v>49</v>
      </c>
    </row>
    <row r="16" spans="1:26" x14ac:dyDescent="0.25">
      <c r="A16" s="8" t="str">
        <f>$I$5</f>
        <v>астрономия</v>
      </c>
      <c r="B16" s="8">
        <v>5</v>
      </c>
      <c r="C16" s="33">
        <f>ROW(B16)-14</f>
        <v>2</v>
      </c>
      <c r="D16" s="36" t="s">
        <v>43</v>
      </c>
      <c r="E16" s="35"/>
      <c r="F16" s="27"/>
      <c r="G16" s="27"/>
      <c r="H16" s="27">
        <f>$I$7</f>
        <v>9</v>
      </c>
      <c r="I16" s="38">
        <v>9</v>
      </c>
      <c r="J16" s="27">
        <v>17</v>
      </c>
      <c r="K16" s="24">
        <f>J16/$F$12</f>
        <v>0.17</v>
      </c>
      <c r="L16" s="27" t="s">
        <v>49</v>
      </c>
    </row>
    <row r="17" spans="1:12" x14ac:dyDescent="0.25">
      <c r="A17" s="8" t="str">
        <f>$I$5</f>
        <v>астрономия</v>
      </c>
      <c r="B17" s="8">
        <v>5</v>
      </c>
      <c r="C17" s="33">
        <f>ROW(B17)-14</f>
        <v>3</v>
      </c>
      <c r="D17" s="36" t="s">
        <v>44</v>
      </c>
      <c r="E17" s="35"/>
      <c r="F17" s="27"/>
      <c r="G17" s="27"/>
      <c r="H17" s="27">
        <f>$I$7</f>
        <v>9</v>
      </c>
      <c r="I17" s="27">
        <v>9</v>
      </c>
      <c r="J17" s="27">
        <v>15</v>
      </c>
      <c r="K17" s="24">
        <f>J17/$F$12</f>
        <v>0.15</v>
      </c>
      <c r="L17" s="27" t="s">
        <v>49</v>
      </c>
    </row>
    <row r="21" spans="1:12" ht="15.75" x14ac:dyDescent="0.25">
      <c r="D21" s="2"/>
      <c r="E21" s="2"/>
      <c r="F21" s="14"/>
      <c r="G21" s="14"/>
      <c r="H21" s="14"/>
      <c r="I21" s="7"/>
      <c r="J21" s="5"/>
      <c r="K21" s="5"/>
      <c r="L21" s="10"/>
    </row>
    <row r="22" spans="1:12" ht="15.75" x14ac:dyDescent="0.25">
      <c r="D22" s="9" t="s">
        <v>10</v>
      </c>
      <c r="F22" s="6"/>
      <c r="G22" s="12"/>
      <c r="H22" s="12" t="s">
        <v>37</v>
      </c>
      <c r="I22" s="13"/>
      <c r="J22" s="12"/>
      <c r="K22" s="23"/>
      <c r="L22" s="11"/>
    </row>
    <row r="23" spans="1:12" x14ac:dyDescent="0.25">
      <c r="D23" s="5"/>
      <c r="E23" s="5"/>
      <c r="F23" s="22" t="s">
        <v>12</v>
      </c>
      <c r="G23" s="49" t="s">
        <v>9</v>
      </c>
      <c r="H23" s="49"/>
      <c r="I23" s="49"/>
      <c r="J23" s="49"/>
      <c r="K23" s="16"/>
      <c r="L23" s="5"/>
    </row>
    <row r="24" spans="1:12" ht="15.75" x14ac:dyDescent="0.25">
      <c r="D24" s="9" t="s">
        <v>11</v>
      </c>
      <c r="F24" s="6"/>
      <c r="G24" s="12"/>
      <c r="H24" s="12" t="s">
        <v>30</v>
      </c>
      <c r="I24" s="13"/>
      <c r="J24" s="12"/>
      <c r="K24" s="23"/>
      <c r="L24" s="11"/>
    </row>
    <row r="25" spans="1:12" x14ac:dyDescent="0.25">
      <c r="F25" s="22" t="s">
        <v>12</v>
      </c>
      <c r="G25" s="49" t="s">
        <v>9</v>
      </c>
      <c r="H25" s="49"/>
      <c r="I25" s="49"/>
      <c r="J25" s="49"/>
      <c r="K25" s="16"/>
    </row>
    <row r="26" spans="1:12" x14ac:dyDescent="0.25">
      <c r="F26" s="16"/>
      <c r="G26" s="16"/>
      <c r="H26" s="16"/>
      <c r="I26" s="16"/>
      <c r="J26" s="16"/>
      <c r="K26" s="16"/>
    </row>
    <row r="52" ht="22.5" customHeight="1" x14ac:dyDescent="0.25"/>
  </sheetData>
  <autoFilter ref="A14:L14"/>
  <sortState ref="A15:L17">
    <sortCondition descending="1" ref="J15"/>
  </sortState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25" right="0.25" top="0.75" bottom="0.75" header="0.3" footer="0.3"/>
  <pageSetup paperSize="9" scale="7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95" zoomScaleNormal="40" zoomScaleSheetLayoutView="95" workbookViewId="0">
      <selection activeCell="E15" sqref="E15:G16"/>
    </sheetView>
  </sheetViews>
  <sheetFormatPr defaultRowHeight="15" x14ac:dyDescent="0.25"/>
  <cols>
    <col min="1" max="1" width="19.42578125" customWidth="1"/>
    <col min="2" max="2" width="9.140625" customWidth="1"/>
    <col min="3" max="3" width="4.42578125" bestFit="1" customWidth="1"/>
    <col min="4" max="4" width="30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4"/>
      <c r="F2" s="4"/>
      <c r="G2" s="4"/>
      <c r="H2" s="20"/>
      <c r="I2" s="4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1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2" t="s">
        <v>27</v>
      </c>
      <c r="J5" s="52"/>
      <c r="K5" s="52"/>
      <c r="L5" s="52"/>
    </row>
    <row r="6" spans="1:26" x14ac:dyDescent="0.25">
      <c r="D6" s="5"/>
      <c r="E6" s="5"/>
      <c r="F6" s="5"/>
      <c r="G6" s="5"/>
      <c r="H6" s="5"/>
      <c r="I6" s="53" t="s">
        <v>6</v>
      </c>
      <c r="J6" s="53"/>
      <c r="K6" s="53"/>
      <c r="L6" s="53"/>
    </row>
    <row r="7" spans="1:26" ht="15.75" x14ac:dyDescent="0.25">
      <c r="D7" s="5"/>
      <c r="E7" s="5"/>
      <c r="F7" s="5"/>
      <c r="G7" s="17"/>
      <c r="H7" s="17"/>
      <c r="I7" s="52">
        <v>10</v>
      </c>
      <c r="J7" s="52"/>
      <c r="K7" s="52"/>
      <c r="L7" s="52"/>
    </row>
    <row r="8" spans="1:26" x14ac:dyDescent="0.25">
      <c r="D8" s="5"/>
      <c r="E8" s="5"/>
      <c r="F8" s="5"/>
      <c r="G8" s="5"/>
      <c r="H8" s="5"/>
      <c r="I8" s="53" t="s">
        <v>7</v>
      </c>
      <c r="J8" s="53"/>
      <c r="K8" s="53"/>
      <c r="L8" s="5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4" t="s">
        <v>8</v>
      </c>
      <c r="E11" s="54"/>
      <c r="F11" s="55">
        <v>45559</v>
      </c>
      <c r="G11" s="55"/>
      <c r="H11" s="25"/>
      <c r="I11" s="7"/>
      <c r="J11" s="5"/>
      <c r="K11" s="5"/>
      <c r="L11" s="5"/>
    </row>
    <row r="12" spans="1:26" ht="15.75" x14ac:dyDescent="0.25">
      <c r="D12" s="54" t="s">
        <v>14</v>
      </c>
      <c r="E12" s="54"/>
      <c r="F12" s="56">
        <v>100</v>
      </c>
      <c r="G12" s="56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8" t="s">
        <v>28</v>
      </c>
      <c r="E14" s="34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>$I$5</f>
        <v>астрономия</v>
      </c>
      <c r="B15" s="8">
        <v>5</v>
      </c>
      <c r="C15" s="33">
        <f>ROW(B15)-14</f>
        <v>1</v>
      </c>
      <c r="D15" s="36" t="s">
        <v>47</v>
      </c>
      <c r="E15" s="35"/>
      <c r="F15" s="27"/>
      <c r="G15" s="27"/>
      <c r="H15" s="27">
        <f>$I$7</f>
        <v>10</v>
      </c>
      <c r="I15" s="30">
        <v>10</v>
      </c>
      <c r="J15" s="27">
        <v>33</v>
      </c>
      <c r="K15" s="24">
        <f>J15/$F$12</f>
        <v>0.33</v>
      </c>
      <c r="L15" s="27" t="s">
        <v>26</v>
      </c>
    </row>
    <row r="16" spans="1:26" x14ac:dyDescent="0.25">
      <c r="A16" s="8" t="str">
        <f>$I$5</f>
        <v>астрономия</v>
      </c>
      <c r="B16" s="8">
        <v>5</v>
      </c>
      <c r="C16" s="33">
        <f>ROW(B16)-14</f>
        <v>2</v>
      </c>
      <c r="D16" s="36" t="s">
        <v>46</v>
      </c>
      <c r="E16" s="35"/>
      <c r="F16" s="27"/>
      <c r="G16" s="27"/>
      <c r="H16" s="27">
        <f>$I$7</f>
        <v>10</v>
      </c>
      <c r="I16" s="38">
        <v>10</v>
      </c>
      <c r="J16" s="27">
        <v>23</v>
      </c>
      <c r="K16" s="24">
        <f>J16/$F$12</f>
        <v>0.23</v>
      </c>
      <c r="L16" s="27" t="s">
        <v>26</v>
      </c>
    </row>
    <row r="20" spans="4:12" ht="15.75" x14ac:dyDescent="0.25">
      <c r="D20" s="2"/>
      <c r="E20" s="2"/>
      <c r="F20" s="14"/>
      <c r="G20" s="14"/>
      <c r="H20" s="14"/>
      <c r="I20" s="7"/>
      <c r="J20" s="5"/>
      <c r="K20" s="5"/>
      <c r="L20" s="10"/>
    </row>
    <row r="21" spans="4:12" ht="15.75" x14ac:dyDescent="0.25">
      <c r="D21" s="9" t="s">
        <v>10</v>
      </c>
      <c r="F21" s="6"/>
      <c r="G21" s="12"/>
      <c r="H21" s="12" t="s">
        <v>37</v>
      </c>
      <c r="I21" s="13"/>
      <c r="J21" s="12"/>
      <c r="K21" s="23"/>
      <c r="L21" s="11"/>
    </row>
    <row r="22" spans="4:12" x14ac:dyDescent="0.25">
      <c r="D22" s="5"/>
      <c r="E22" s="5"/>
      <c r="F22" s="15" t="s">
        <v>12</v>
      </c>
      <c r="G22" s="49" t="s">
        <v>9</v>
      </c>
      <c r="H22" s="49"/>
      <c r="I22" s="49"/>
      <c r="J22" s="49"/>
      <c r="K22" s="16"/>
      <c r="L22" s="5"/>
    </row>
    <row r="23" spans="4:12" ht="15.75" x14ac:dyDescent="0.25">
      <c r="D23" s="9" t="s">
        <v>11</v>
      </c>
      <c r="F23" s="6"/>
      <c r="G23" s="12"/>
      <c r="H23" s="12" t="s">
        <v>30</v>
      </c>
      <c r="I23" s="13"/>
      <c r="J23" s="12"/>
      <c r="K23" s="23"/>
      <c r="L23" s="11"/>
    </row>
    <row r="24" spans="4:12" x14ac:dyDescent="0.25">
      <c r="F24" s="15" t="s">
        <v>12</v>
      </c>
      <c r="G24" s="49" t="s">
        <v>9</v>
      </c>
      <c r="H24" s="49"/>
      <c r="I24" s="49"/>
      <c r="J24" s="49"/>
      <c r="K24" s="16"/>
    </row>
    <row r="25" spans="4:12" x14ac:dyDescent="0.25">
      <c r="F25" s="16"/>
      <c r="G25" s="16"/>
      <c r="H25" s="16"/>
      <c r="I25" s="16"/>
      <c r="J25" s="16"/>
      <c r="K25" s="16"/>
    </row>
    <row r="51" ht="22.5" customHeight="1" x14ac:dyDescent="0.25"/>
  </sheetData>
  <autoFilter ref="A14:L14"/>
  <sortState ref="A15:L16">
    <sortCondition descending="1" ref="J15"/>
  </sortState>
  <mergeCells count="12">
    <mergeCell ref="G22:J22"/>
    <mergeCell ref="G24:J24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25" right="0.25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5</vt:lpstr>
      <vt:lpstr>6</vt:lpstr>
      <vt:lpstr>7</vt:lpstr>
      <vt:lpstr>8</vt:lpstr>
      <vt:lpstr>9</vt:lpstr>
      <vt:lpstr>10</vt:lpstr>
      <vt:lpstr>'10'!Область_печати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2024-10-27T11:59:45Z</cp:lastPrinted>
  <dcterms:created xsi:type="dcterms:W3CDTF">2023-09-08T05:39:27Z</dcterms:created>
  <dcterms:modified xsi:type="dcterms:W3CDTF">2024-11-08T07:23:24Z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-1878518295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Астрономии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