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</sheets>
  <definedNames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Print_Area" localSheetId="1">'5'!$A$1:$L$30</definedName>
    <definedName name="_xlnm.Print_Area" localSheetId="2">'6'!$A$1:$L$31</definedName>
    <definedName name="_xlnm.Print_Area" localSheetId="3">'7'!$A$1:$L$35</definedName>
    <definedName name="_xlnm.Print_Area" localSheetId="4">'8'!$A$1:$L$32</definedName>
  </definedNames>
  <calcPr calcId="152511"/>
</workbook>
</file>

<file path=xl/calcChain.xml><?xml version="1.0" encoding="utf-8"?>
<calcChain xmlns="http://schemas.openxmlformats.org/spreadsheetml/2006/main">
  <c r="C23" i="16" l="1"/>
  <c r="C22" i="16"/>
  <c r="C21" i="16"/>
  <c r="C20" i="16"/>
  <c r="C19" i="16"/>
  <c r="C17" i="16"/>
  <c r="C18" i="16"/>
  <c r="C16" i="16"/>
  <c r="C15" i="16"/>
  <c r="C21" i="17"/>
  <c r="C26" i="17"/>
  <c r="C17" i="17"/>
  <c r="C20" i="17"/>
  <c r="C18" i="17"/>
  <c r="C25" i="17"/>
  <c r="C16" i="17"/>
  <c r="C15" i="17"/>
  <c r="C22" i="17"/>
  <c r="C19" i="17"/>
  <c r="C24" i="17"/>
  <c r="C23" i="17"/>
  <c r="C15" i="18"/>
  <c r="C21" i="18"/>
  <c r="C19" i="18"/>
  <c r="C20" i="18"/>
  <c r="C22" i="18"/>
  <c r="C17" i="18"/>
  <c r="C16" i="18"/>
  <c r="C18" i="18"/>
  <c r="C19" i="19"/>
  <c r="C21" i="19"/>
  <c r="C20" i="19"/>
  <c r="C17" i="19"/>
  <c r="C18" i="19"/>
  <c r="C15" i="19"/>
  <c r="C16" i="19"/>
  <c r="K19" i="19" l="1"/>
  <c r="H19" i="19"/>
  <c r="A19" i="19"/>
  <c r="K21" i="19"/>
  <c r="H21" i="19"/>
  <c r="A21" i="19"/>
  <c r="K20" i="19"/>
  <c r="H20" i="19"/>
  <c r="A20" i="19"/>
  <c r="K17" i="19"/>
  <c r="H17" i="19"/>
  <c r="A17" i="19"/>
  <c r="K18" i="19"/>
  <c r="H18" i="19"/>
  <c r="A18" i="19"/>
  <c r="K15" i="19"/>
  <c r="H15" i="19"/>
  <c r="A15" i="19"/>
  <c r="K16" i="19"/>
  <c r="H16" i="19"/>
  <c r="A16" i="19"/>
  <c r="K15" i="18"/>
  <c r="H15" i="18"/>
  <c r="A15" i="18"/>
  <c r="K21" i="18"/>
  <c r="H21" i="18"/>
  <c r="A21" i="18"/>
  <c r="K19" i="18"/>
  <c r="H19" i="18"/>
  <c r="A19" i="18"/>
  <c r="K20" i="18"/>
  <c r="H20" i="18"/>
  <c r="A20" i="18"/>
  <c r="K22" i="18"/>
  <c r="H22" i="18"/>
  <c r="A22" i="18"/>
  <c r="K17" i="18"/>
  <c r="H17" i="18"/>
  <c r="A17" i="18"/>
  <c r="K16" i="18"/>
  <c r="H16" i="18"/>
  <c r="A16" i="18"/>
  <c r="K18" i="18"/>
  <c r="H18" i="18"/>
  <c r="A18" i="18"/>
  <c r="K21" i="17"/>
  <c r="H21" i="17"/>
  <c r="A21" i="17"/>
  <c r="K26" i="17"/>
  <c r="H26" i="17"/>
  <c r="A26" i="17"/>
  <c r="K17" i="17"/>
  <c r="H17" i="17"/>
  <c r="A17" i="17"/>
  <c r="K20" i="17"/>
  <c r="H20" i="17"/>
  <c r="A20" i="17"/>
  <c r="K18" i="17"/>
  <c r="H18" i="17"/>
  <c r="A18" i="17"/>
  <c r="K25" i="17"/>
  <c r="H25" i="17"/>
  <c r="A25" i="17"/>
  <c r="K16" i="17"/>
  <c r="H16" i="17"/>
  <c r="A16" i="17"/>
  <c r="K15" i="17"/>
  <c r="H15" i="17"/>
  <c r="A15" i="17"/>
  <c r="K22" i="17"/>
  <c r="H22" i="17"/>
  <c r="A22" i="17"/>
  <c r="K19" i="17"/>
  <c r="H19" i="17"/>
  <c r="A19" i="17"/>
  <c r="K24" i="17"/>
  <c r="H24" i="17"/>
  <c r="A24" i="17"/>
  <c r="K23" i="17"/>
  <c r="H23" i="17"/>
  <c r="A23" i="17"/>
  <c r="K23" i="16"/>
  <c r="H23" i="16"/>
  <c r="A23" i="16"/>
  <c r="K22" i="16"/>
  <c r="H22" i="16"/>
  <c r="A22" i="16"/>
  <c r="K21" i="16"/>
  <c r="H21" i="16"/>
  <c r="A21" i="16"/>
  <c r="K20" i="16"/>
  <c r="H20" i="16"/>
  <c r="A20" i="16"/>
  <c r="K19" i="16"/>
  <c r="H19" i="16"/>
  <c r="A19" i="16"/>
  <c r="K17" i="16"/>
  <c r="H17" i="16"/>
  <c r="A17" i="16"/>
  <c r="K18" i="16"/>
  <c r="H18" i="16"/>
  <c r="A18" i="16"/>
  <c r="K16" i="16"/>
  <c r="H16" i="16"/>
  <c r="A16" i="16"/>
  <c r="K15" i="16"/>
  <c r="A15" i="16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<sst xmlns="http://schemas.openxmlformats.org/spreadsheetml/2006/main" count="235" uniqueCount="92">
  <si>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</si>
  <si>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</si>
  <si>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</si>
  <si>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</si>
  <si>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</si>
  <si>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</si>
  <si>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</si>
  <si>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</si>
  <si>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</si>
  <si>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</si>
  <si>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</si>
  <si>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</si>
  <si>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</si>
  <si>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</si>
  <si>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</si>
  <si>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</si>
  <si>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</si>
  <si>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</si>
  <si>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</si>
  <si>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</si>
  <si>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</si>
  <si>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</si>
  <si>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</si>
  <si>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</si>
  <si>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</si>
  <si>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</si>
  <si>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</si>
  <si>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Практика Технология</t>
  </si>
  <si>
    <t>Моделирование швейных изделий</t>
  </si>
  <si>
    <t>Механическая обработка швейного изделия или узла (пошив изделия)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</si>
  <si>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</si>
  <si>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</si>
  <si>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</si>
  <si>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Электротехника</t>
  </si>
  <si>
    <t>Механическая металлообработка</t>
  </si>
  <si>
    <t>Механическая деревообработка</t>
  </si>
  <si>
    <t>Ручная металлообработка</t>
  </si>
  <si>
    <t>Ручная деревообработка</t>
  </si>
  <si>
    <t>№</t>
  </si>
  <si>
    <t>ТЕХНИКА, ТЕХНОЛОГИИ И ТЕХНИЧЕСКОЕ ТВОРЧЕСТВО</t>
  </si>
  <si>
    <t>8А</t>
  </si>
  <si>
    <t>8Г</t>
  </si>
  <si>
    <t>8В</t>
  </si>
  <si>
    <t>5Г</t>
  </si>
  <si>
    <t>5В</t>
  </si>
  <si>
    <t>7В</t>
  </si>
  <si>
    <t>5Б</t>
  </si>
  <si>
    <t>5А</t>
  </si>
  <si>
    <t>7А</t>
  </si>
  <si>
    <t>7Б</t>
  </si>
  <si>
    <t>7Г</t>
  </si>
  <si>
    <t>Ожигина С.П.</t>
  </si>
  <si>
    <t>Гринин А.А.</t>
  </si>
  <si>
    <t>55Г2</t>
  </si>
  <si>
    <t>55Г22</t>
  </si>
  <si>
    <t>55Г10</t>
  </si>
  <si>
    <t>55Г1</t>
  </si>
  <si>
    <t>55А21</t>
  </si>
  <si>
    <t>55В12</t>
  </si>
  <si>
    <t>55Б28</t>
  </si>
  <si>
    <t>56А19</t>
  </si>
  <si>
    <t>56А7</t>
  </si>
  <si>
    <t>56Б2</t>
  </si>
  <si>
    <t>56Б23</t>
  </si>
  <si>
    <t>56Б6</t>
  </si>
  <si>
    <t>6В</t>
  </si>
  <si>
    <t>6А</t>
  </si>
  <si>
    <t>6Б</t>
  </si>
  <si>
    <t>56В25</t>
  </si>
  <si>
    <t>56В17</t>
  </si>
  <si>
    <t>56В22</t>
  </si>
  <si>
    <t>57А14</t>
  </si>
  <si>
    <t>57А10</t>
  </si>
  <si>
    <t>57А4</t>
  </si>
  <si>
    <t>57Б11</t>
  </si>
  <si>
    <t>57Б16</t>
  </si>
  <si>
    <t>57Б2</t>
  </si>
  <si>
    <t>57В9</t>
  </si>
  <si>
    <t>57В10</t>
  </si>
  <si>
    <t>57В3</t>
  </si>
  <si>
    <t>57Г1</t>
  </si>
  <si>
    <t>57Г6</t>
  </si>
  <si>
    <t>57Г4</t>
  </si>
  <si>
    <t>58А9</t>
  </si>
  <si>
    <t>58А15</t>
  </si>
  <si>
    <t>58В4</t>
  </si>
  <si>
    <t>58В10</t>
  </si>
  <si>
    <t>58В2</t>
  </si>
  <si>
    <t>58В14</t>
  </si>
  <si>
    <t>58В21</t>
  </si>
  <si>
    <t>58Г16</t>
  </si>
  <si>
    <t>58Г8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</si>
</sst>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33" fillId="0" borderId="0" xfId="0" applyFont="1"/>
    <xf numFmtId="0" fontId="34" fillId="0" borderId="10" xfId="0" applyFont="1" applyBorder="1" applyAlignment="1">
      <alignment horizontal="center" vertical="center" wrapText="1"/>
    </xf>
    <xf numFmtId="0" fontId="36" fillId="0" borderId="0" xfId="0" applyFont="1"/>
    <xf numFmtId="0" fontId="37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 applyProtection="1">
      <alignment vertical="top"/>
      <protection locked="0"/>
    </xf>
    <xf numFmtId="0" fontId="22" fillId="0" borderId="10" xfId="0" applyFont="1" applyBorder="1" applyAlignment="1">
      <alignment horizontal="center" vertical="top" wrapText="1"/>
    </xf>
    <xf numFmtId="9" fontId="22" fillId="0" borderId="10" xfId="0" applyNumberFormat="1" applyFont="1" applyBorder="1" applyAlignment="1">
      <alignment vertical="top"/>
    </xf>
    <xf numFmtId="0" fontId="32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37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5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9"/>
  <sheetViews>
    <sheetView topLeftCell="A10" zoomScale="70" zoomScaleNormal="70" workbookViewId="0">
      <selection activeCell="E30" sqref="E30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  <col min="4" max="4" width="20.7109375" bestFit="1" customWidth="1"/>
  </cols>
  <sheetData>
    <row r="8" spans="1:4" x14ac:dyDescent="0.25">
      <c r="A8" t="s">
        <v>19</v>
      </c>
      <c r="B8" t="s">
        <v>23</v>
      </c>
      <c r="C8" t="s">
        <v>5</v>
      </c>
      <c r="D8" t="s">
        <v>27</v>
      </c>
    </row>
    <row r="9" spans="1:4" ht="30" x14ac:dyDescent="0.25">
      <c r="A9">
        <v>4</v>
      </c>
      <c r="B9">
        <v>1</v>
      </c>
      <c r="C9" t="s">
        <v>24</v>
      </c>
      <c r="D9" s="23" t="s">
        <v>28</v>
      </c>
    </row>
    <row r="10" spans="1:4" ht="60" x14ac:dyDescent="0.25">
      <c r="A10">
        <v>5</v>
      </c>
      <c r="B10">
        <v>2</v>
      </c>
      <c r="C10" t="s">
        <v>25</v>
      </c>
      <c r="D10" s="23" t="s">
        <v>29</v>
      </c>
    </row>
    <row r="11" spans="1:4" ht="90" x14ac:dyDescent="0.25">
      <c r="A11">
        <v>6</v>
      </c>
      <c r="B11">
        <v>3</v>
      </c>
      <c r="C11" t="s">
        <v>26</v>
      </c>
      <c r="D11" s="23" t="s">
        <v>30</v>
      </c>
    </row>
    <row r="12" spans="1:4" x14ac:dyDescent="0.25">
      <c r="A12">
        <v>7</v>
      </c>
      <c r="B12">
        <v>4</v>
      </c>
      <c r="D12" s="23" t="s">
        <v>31</v>
      </c>
    </row>
    <row r="13" spans="1:4" x14ac:dyDescent="0.25">
      <c r="A13">
        <v>8</v>
      </c>
      <c r="B13">
        <v>5</v>
      </c>
      <c r="D13" s="23" t="s">
        <v>32</v>
      </c>
    </row>
    <row r="14" spans="1:4" ht="30" x14ac:dyDescent="0.25">
      <c r="A14">
        <v>9</v>
      </c>
      <c r="B14">
        <v>6</v>
      </c>
      <c r="D14" s="23" t="s">
        <v>37</v>
      </c>
    </row>
    <row r="15" spans="1:4" ht="30" x14ac:dyDescent="0.25">
      <c r="A15">
        <v>10</v>
      </c>
      <c r="B15">
        <v>7</v>
      </c>
      <c r="D15" s="23" t="s">
        <v>36</v>
      </c>
    </row>
    <row r="16" spans="1:4" ht="30" x14ac:dyDescent="0.25">
      <c r="A16">
        <v>11</v>
      </c>
      <c r="B16">
        <v>8</v>
      </c>
      <c r="D16" s="23" t="s">
        <v>35</v>
      </c>
    </row>
    <row r="17" spans="2:4" ht="30" x14ac:dyDescent="0.25">
      <c r="B17">
        <v>9</v>
      </c>
      <c r="D17" s="23" t="s">
        <v>34</v>
      </c>
    </row>
    <row r="18" spans="2:4" x14ac:dyDescent="0.25">
      <c r="B18">
        <v>10</v>
      </c>
      <c r="D18" s="23" t="s">
        <v>33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6"/>
  <sheetViews>
    <sheetView tabSelected="1" view="pageBreakPreview" topLeftCell="A6" zoomScale="90" zoomScaleNormal="40" zoomScaleSheetLayoutView="90" workbookViewId="0">
      <selection activeCell="E15" sqref="E15:G21"/>
    </sheetView>
  </sheetViews>
  <sheetFormatPr defaultRowHeight="15" x14ac:dyDescent="0.25"/>
  <cols>
    <col min="1" max="1" width="17.5703125" style="31" customWidth="1"/>
    <col min="2" max="2" width="9.140625" customWidth="1"/>
    <col min="3" max="3" width="4.42578125" style="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7">
        <v>5</v>
      </c>
      <c r="J7" s="47"/>
      <c r="K7" s="47"/>
      <c r="L7" s="47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8" t="s">
        <v>9</v>
      </c>
      <c r="E11" s="48"/>
      <c r="F11" s="49">
        <v>45576</v>
      </c>
      <c r="G11" s="49"/>
      <c r="H11" s="21"/>
      <c r="I11" s="6"/>
      <c r="J11" s="4"/>
      <c r="K11" s="4"/>
      <c r="L11" s="4"/>
    </row>
    <row r="12" spans="1:26" ht="15.75" x14ac:dyDescent="0.25">
      <c r="D12" s="48" t="s">
        <v>15</v>
      </c>
      <c r="E12" s="48"/>
      <c r="F12" s="50">
        <v>55</v>
      </c>
      <c r="G12" s="50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2" t="s">
        <v>16</v>
      </c>
      <c r="B14" s="7" t="s">
        <v>23</v>
      </c>
      <c r="C14" s="26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42" x14ac:dyDescent="0.25">
      <c r="A15" s="40" t="str">
        <f t="shared" ref="A15:A21" si="0">$I$5</f>
        <v>ТЕХНИКА, ТЕХНОЛОГИИ И ТЕХНИЧЕСКОЕ ТВОРЧЕСТВО</v>
      </c>
      <c r="B15" s="34">
        <v>5</v>
      </c>
      <c r="C15" s="35">
        <f t="shared" ref="C15:C21" si="1">ROW(B15)-14</f>
        <v>1</v>
      </c>
      <c r="D15" s="36" t="s">
        <v>53</v>
      </c>
      <c r="E15" s="36"/>
      <c r="F15" s="36"/>
      <c r="G15" s="36"/>
      <c r="H15" s="36">
        <f t="shared" ref="H15:H21" si="2">$I$7</f>
        <v>5</v>
      </c>
      <c r="I15" s="36" t="s">
        <v>43</v>
      </c>
      <c r="J15" s="36">
        <v>16</v>
      </c>
      <c r="K15" s="37">
        <f t="shared" ref="K15:K21" si="3">J15/$F$12</f>
        <v>0.29090909090909089</v>
      </c>
      <c r="L15" s="36" t="s">
        <v>26</v>
      </c>
    </row>
    <row r="16" spans="1:26" ht="42" x14ac:dyDescent="0.25">
      <c r="A16" s="40" t="str">
        <f t="shared" si="0"/>
        <v>ТЕХНИКА, ТЕХНОЛОГИИ И ТЕХНИЧЕСКОЕ ТВОРЧЕСТВО</v>
      </c>
      <c r="B16" s="34">
        <v>5</v>
      </c>
      <c r="C16" s="35">
        <f t="shared" si="1"/>
        <v>2</v>
      </c>
      <c r="D16" s="36" t="s">
        <v>54</v>
      </c>
      <c r="E16" s="36"/>
      <c r="F16" s="36"/>
      <c r="G16" s="36"/>
      <c r="H16" s="36">
        <f t="shared" si="2"/>
        <v>5</v>
      </c>
      <c r="I16" s="36" t="s">
        <v>43</v>
      </c>
      <c r="J16" s="36">
        <v>15</v>
      </c>
      <c r="K16" s="37">
        <f t="shared" si="3"/>
        <v>0.27272727272727271</v>
      </c>
      <c r="L16" s="36" t="s">
        <v>26</v>
      </c>
    </row>
    <row r="17" spans="1:12" ht="42" x14ac:dyDescent="0.25">
      <c r="A17" s="40" t="str">
        <f t="shared" si="0"/>
        <v>ТЕХНИКА, ТЕХНОЛОГИИ И ТЕХНИЧЕСКОЕ ТВОРЧЕСТВО</v>
      </c>
      <c r="B17" s="34">
        <v>5</v>
      </c>
      <c r="C17" s="35">
        <f t="shared" si="1"/>
        <v>3</v>
      </c>
      <c r="D17" s="36" t="s">
        <v>55</v>
      </c>
      <c r="E17" s="36"/>
      <c r="F17" s="36"/>
      <c r="G17" s="36"/>
      <c r="H17" s="36">
        <f t="shared" si="2"/>
        <v>5</v>
      </c>
      <c r="I17" s="36" t="s">
        <v>43</v>
      </c>
      <c r="J17" s="36">
        <v>13</v>
      </c>
      <c r="K17" s="37">
        <f t="shared" si="3"/>
        <v>0.23636363636363636</v>
      </c>
      <c r="L17" s="36" t="s">
        <v>26</v>
      </c>
    </row>
    <row r="18" spans="1:12" ht="42" x14ac:dyDescent="0.25">
      <c r="A18" s="40" t="str">
        <f t="shared" si="0"/>
        <v>ТЕХНИКА, ТЕХНОЛОГИИ И ТЕХНИЧЕСКОЕ ТВОРЧЕСТВО</v>
      </c>
      <c r="B18" s="34">
        <v>5</v>
      </c>
      <c r="C18" s="35">
        <f t="shared" si="1"/>
        <v>4</v>
      </c>
      <c r="D18" s="36" t="s">
        <v>56</v>
      </c>
      <c r="E18" s="36"/>
      <c r="F18" s="36"/>
      <c r="G18" s="36"/>
      <c r="H18" s="36">
        <f t="shared" si="2"/>
        <v>5</v>
      </c>
      <c r="I18" s="36" t="s">
        <v>43</v>
      </c>
      <c r="J18" s="36">
        <v>10</v>
      </c>
      <c r="K18" s="37">
        <f t="shared" si="3"/>
        <v>0.18181818181818182</v>
      </c>
      <c r="L18" s="36" t="s">
        <v>26</v>
      </c>
    </row>
    <row r="19" spans="1:12" ht="42" x14ac:dyDescent="0.25">
      <c r="A19" s="40" t="str">
        <f t="shared" si="0"/>
        <v>ТЕХНИКА, ТЕХНОЛОГИИ И ТЕХНИЧЕСКОЕ ТВОРЧЕСТВО</v>
      </c>
      <c r="B19" s="34">
        <v>5</v>
      </c>
      <c r="C19" s="35">
        <f t="shared" si="1"/>
        <v>5</v>
      </c>
      <c r="D19" s="36" t="s">
        <v>57</v>
      </c>
      <c r="E19" s="36"/>
      <c r="F19" s="36"/>
      <c r="G19" s="36"/>
      <c r="H19" s="36">
        <f t="shared" si="2"/>
        <v>5</v>
      </c>
      <c r="I19" s="36" t="s">
        <v>47</v>
      </c>
      <c r="J19" s="36">
        <v>10</v>
      </c>
      <c r="K19" s="37">
        <f t="shared" si="3"/>
        <v>0.18181818181818182</v>
      </c>
      <c r="L19" s="36" t="s">
        <v>26</v>
      </c>
    </row>
    <row r="20" spans="1:12" ht="42" x14ac:dyDescent="0.25">
      <c r="A20" s="40" t="str">
        <f t="shared" si="0"/>
        <v>ТЕХНИКА, ТЕХНОЛОГИИ И ТЕХНИЧЕСКОЕ ТВОРЧЕСТВО</v>
      </c>
      <c r="B20" s="34">
        <v>5</v>
      </c>
      <c r="C20" s="35">
        <f t="shared" si="1"/>
        <v>6</v>
      </c>
      <c r="D20" s="36" t="s">
        <v>58</v>
      </c>
      <c r="E20" s="36"/>
      <c r="F20" s="36"/>
      <c r="G20" s="36"/>
      <c r="H20" s="36">
        <f t="shared" si="2"/>
        <v>5</v>
      </c>
      <c r="I20" s="36" t="s">
        <v>44</v>
      </c>
      <c r="J20" s="36">
        <v>9</v>
      </c>
      <c r="K20" s="37">
        <f t="shared" si="3"/>
        <v>0.16363636363636364</v>
      </c>
      <c r="L20" s="36" t="s">
        <v>26</v>
      </c>
    </row>
    <row r="21" spans="1:12" ht="42" x14ac:dyDescent="0.25">
      <c r="A21" s="40" t="str">
        <f t="shared" si="0"/>
        <v>ТЕХНИКА, ТЕХНОЛОГИИ И ТЕХНИЧЕСКОЕ ТВОРЧЕСТВО</v>
      </c>
      <c r="B21" s="34">
        <v>5</v>
      </c>
      <c r="C21" s="35">
        <f t="shared" si="1"/>
        <v>7</v>
      </c>
      <c r="D21" s="36" t="s">
        <v>59</v>
      </c>
      <c r="E21" s="36"/>
      <c r="F21" s="36"/>
      <c r="G21" s="36"/>
      <c r="H21" s="36">
        <f t="shared" si="2"/>
        <v>5</v>
      </c>
      <c r="I21" s="36" t="s">
        <v>46</v>
      </c>
      <c r="J21" s="36">
        <v>8</v>
      </c>
      <c r="K21" s="37">
        <f t="shared" si="3"/>
        <v>0.14545454545454545</v>
      </c>
      <c r="L21" s="36" t="s">
        <v>26</v>
      </c>
    </row>
    <row r="25" spans="1:12" ht="15.75" x14ac:dyDescent="0.25">
      <c r="D25" s="2"/>
      <c r="E25" s="2"/>
      <c r="F25" s="13"/>
      <c r="G25" s="13"/>
      <c r="H25" s="13"/>
      <c r="I25" s="6"/>
      <c r="J25" s="4"/>
      <c r="K25" s="4"/>
      <c r="L25" s="9"/>
    </row>
    <row r="26" spans="1:12" ht="15.75" x14ac:dyDescent="0.25">
      <c r="D26" s="8" t="s">
        <v>11</v>
      </c>
      <c r="F26" s="5"/>
      <c r="G26" s="11"/>
      <c r="H26" s="11" t="s">
        <v>51</v>
      </c>
      <c r="I26" s="12"/>
      <c r="J26" s="11"/>
      <c r="K26" s="20"/>
      <c r="L26" s="10"/>
    </row>
    <row r="27" spans="1:12" x14ac:dyDescent="0.25">
      <c r="D27" s="4"/>
      <c r="E27" s="4"/>
      <c r="F27" s="19" t="s">
        <v>13</v>
      </c>
      <c r="G27" s="42" t="s">
        <v>10</v>
      </c>
      <c r="H27" s="42"/>
      <c r="I27" s="42"/>
      <c r="J27" s="42"/>
      <c r="K27" s="14"/>
      <c r="L27" s="4"/>
    </row>
    <row r="28" spans="1:12" ht="15.75" x14ac:dyDescent="0.25">
      <c r="D28" s="8" t="s">
        <v>12</v>
      </c>
      <c r="F28" s="5"/>
      <c r="G28" s="11"/>
      <c r="H28" s="11" t="s">
        <v>52</v>
      </c>
      <c r="I28" s="12"/>
      <c r="J28" s="11"/>
      <c r="K28" s="20"/>
      <c r="L28" s="10"/>
    </row>
    <row r="29" spans="1:12" x14ac:dyDescent="0.25">
      <c r="F29" s="19" t="s">
        <v>13</v>
      </c>
      <c r="G29" s="42" t="s">
        <v>10</v>
      </c>
      <c r="H29" s="42"/>
      <c r="I29" s="42"/>
      <c r="J29" s="42"/>
      <c r="K29" s="14"/>
    </row>
    <row r="30" spans="1:12" x14ac:dyDescent="0.25">
      <c r="F30" s="14"/>
      <c r="G30" s="14"/>
      <c r="H30" s="14"/>
      <c r="I30" s="14"/>
      <c r="J30" s="14"/>
      <c r="K30" s="14"/>
    </row>
    <row r="56" ht="22.5" customHeight="1" x14ac:dyDescent="0.25"/>
  </sheetData>
  <autoFilter ref="A14:L14">
    <sortState ref="A15:L314">
      <sortCondition descending="1" ref="J14"/>
    </sortState>
  </autoFilter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25" right="0.25" top="0.75" bottom="0.75" header="0.3" footer="0.3"/>
  <pageSetup paperSize="9"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7"/>
  <sheetViews>
    <sheetView view="pageBreakPreview" topLeftCell="A15" zoomScale="93" zoomScaleNormal="40" zoomScaleSheetLayoutView="93" workbookViewId="0">
      <selection activeCell="E15" sqref="E15:G22"/>
    </sheetView>
  </sheetViews>
  <sheetFormatPr defaultRowHeight="15" x14ac:dyDescent="0.25"/>
  <cols>
    <col min="1" max="1" width="15.85546875" style="29" bestFit="1" customWidth="1"/>
    <col min="2" max="2" width="9.140625" customWidth="1"/>
    <col min="3" max="3" width="4.42578125" style="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7">
        <v>6</v>
      </c>
      <c r="J7" s="47"/>
      <c r="K7" s="47"/>
      <c r="L7" s="47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8" t="s">
        <v>9</v>
      </c>
      <c r="E11" s="48"/>
      <c r="F11" s="49">
        <v>45576</v>
      </c>
      <c r="G11" s="49"/>
      <c r="H11" s="21"/>
      <c r="I11" s="6"/>
      <c r="J11" s="4"/>
      <c r="K11" s="4"/>
      <c r="L11" s="4"/>
    </row>
    <row r="12" spans="1:26" ht="15.75" x14ac:dyDescent="0.25">
      <c r="D12" s="48" t="s">
        <v>15</v>
      </c>
      <c r="E12" s="48"/>
      <c r="F12" s="50">
        <v>55</v>
      </c>
      <c r="G12" s="50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0" t="s">
        <v>16</v>
      </c>
      <c r="B14" s="7" t="s">
        <v>23</v>
      </c>
      <c r="C14" s="26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48" x14ac:dyDescent="0.25">
      <c r="A15" s="33" t="str">
        <f t="shared" ref="A15:A22" si="0">$I$5</f>
        <v>ТЕХНИКА, ТЕХНОЛОГИИ И ТЕХНИЧЕСКОЕ ТВОРЧЕСТВО</v>
      </c>
      <c r="B15" s="34">
        <v>5</v>
      </c>
      <c r="C15" s="35">
        <f t="shared" ref="C15:C22" si="1">ROW(B15)-14</f>
        <v>1</v>
      </c>
      <c r="D15" s="36" t="s">
        <v>68</v>
      </c>
      <c r="E15" s="36"/>
      <c r="F15" s="36"/>
      <c r="G15" s="36"/>
      <c r="H15" s="36">
        <f t="shared" ref="H15:H22" si="2">$I$7</f>
        <v>6</v>
      </c>
      <c r="I15" s="36" t="s">
        <v>67</v>
      </c>
      <c r="J15" s="36">
        <v>20</v>
      </c>
      <c r="K15" s="37">
        <f t="shared" ref="K15:K22" si="3">J15/$F$12</f>
        <v>0.36363636363636365</v>
      </c>
      <c r="L15" s="36" t="s">
        <v>25</v>
      </c>
    </row>
    <row r="16" spans="1:26" ht="48" x14ac:dyDescent="0.25">
      <c r="A16" s="33" t="str">
        <f t="shared" si="0"/>
        <v>ТЕХНИКА, ТЕХНОЛОГИИ И ТЕХНИЧЕСКОЕ ТВОРЧЕСТВО</v>
      </c>
      <c r="B16" s="34">
        <v>5</v>
      </c>
      <c r="C16" s="35">
        <f t="shared" si="1"/>
        <v>2</v>
      </c>
      <c r="D16" s="36" t="s">
        <v>60</v>
      </c>
      <c r="E16" s="36"/>
      <c r="F16" s="36"/>
      <c r="G16" s="36"/>
      <c r="H16" s="36">
        <f t="shared" si="2"/>
        <v>6</v>
      </c>
      <c r="I16" s="36" t="s">
        <v>66</v>
      </c>
      <c r="J16" s="36">
        <v>19</v>
      </c>
      <c r="K16" s="37">
        <f t="shared" si="3"/>
        <v>0.34545454545454546</v>
      </c>
      <c r="L16" s="36" t="s">
        <v>25</v>
      </c>
    </row>
    <row r="17" spans="1:12" ht="48" x14ac:dyDescent="0.25">
      <c r="A17" s="33" t="str">
        <f t="shared" si="0"/>
        <v>ТЕХНИКА, ТЕХНОЛОГИИ И ТЕХНИЧЕСКОЕ ТВОРЧЕСТВО</v>
      </c>
      <c r="B17" s="34">
        <v>5</v>
      </c>
      <c r="C17" s="35">
        <f t="shared" si="1"/>
        <v>3</v>
      </c>
      <c r="D17" s="36" t="s">
        <v>62</v>
      </c>
      <c r="E17" s="36"/>
      <c r="F17" s="36"/>
      <c r="G17" s="36"/>
      <c r="H17" s="36">
        <f t="shared" si="2"/>
        <v>6</v>
      </c>
      <c r="I17" s="36" t="s">
        <v>67</v>
      </c>
      <c r="J17" s="36">
        <v>16</v>
      </c>
      <c r="K17" s="37">
        <f t="shared" si="3"/>
        <v>0.29090909090909089</v>
      </c>
      <c r="L17" s="36" t="s">
        <v>26</v>
      </c>
    </row>
    <row r="18" spans="1:12" ht="48" x14ac:dyDescent="0.25">
      <c r="A18" s="33" t="str">
        <f t="shared" si="0"/>
        <v>ТЕХНИКА, ТЕХНОЛОГИИ И ТЕХНИЧЕСКОЕ ТВОРЧЕСТВО</v>
      </c>
      <c r="B18" s="34">
        <v>5</v>
      </c>
      <c r="C18" s="35">
        <f t="shared" si="1"/>
        <v>4</v>
      </c>
      <c r="D18" s="36" t="s">
        <v>61</v>
      </c>
      <c r="E18" s="36"/>
      <c r="F18" s="36"/>
      <c r="G18" s="36"/>
      <c r="H18" s="36">
        <f t="shared" si="2"/>
        <v>6</v>
      </c>
      <c r="I18" s="41" t="s">
        <v>66</v>
      </c>
      <c r="J18" s="41">
        <v>15</v>
      </c>
      <c r="K18" s="37">
        <f t="shared" si="3"/>
        <v>0.27272727272727271</v>
      </c>
      <c r="L18" s="36" t="s">
        <v>26</v>
      </c>
    </row>
    <row r="19" spans="1:12" ht="48" x14ac:dyDescent="0.25">
      <c r="A19" s="33" t="str">
        <f t="shared" si="0"/>
        <v>ТЕХНИКА, ТЕХНОЛОГИИ И ТЕХНИЧЕСКОЕ ТВОРЧЕСТВО</v>
      </c>
      <c r="B19" s="34">
        <v>5</v>
      </c>
      <c r="C19" s="35">
        <f t="shared" si="1"/>
        <v>5</v>
      </c>
      <c r="D19" s="36" t="s">
        <v>69</v>
      </c>
      <c r="E19" s="36"/>
      <c r="F19" s="36"/>
      <c r="G19" s="36"/>
      <c r="H19" s="36">
        <f t="shared" si="2"/>
        <v>6</v>
      </c>
      <c r="I19" s="36" t="s">
        <v>65</v>
      </c>
      <c r="J19" s="36">
        <v>15</v>
      </c>
      <c r="K19" s="37">
        <f t="shared" si="3"/>
        <v>0.27272727272727271</v>
      </c>
      <c r="L19" s="36" t="s">
        <v>26</v>
      </c>
    </row>
    <row r="20" spans="1:12" ht="48" x14ac:dyDescent="0.25">
      <c r="A20" s="33" t="str">
        <f t="shared" si="0"/>
        <v>ТЕХНИКА, ТЕХНОЛОГИИ И ТЕХНИЧЕСКОЕ ТВОРЧЕСТВО</v>
      </c>
      <c r="B20" s="34">
        <v>5</v>
      </c>
      <c r="C20" s="35">
        <f t="shared" si="1"/>
        <v>6</v>
      </c>
      <c r="D20" s="36" t="s">
        <v>63</v>
      </c>
      <c r="E20" s="36"/>
      <c r="F20" s="36"/>
      <c r="G20" s="36"/>
      <c r="H20" s="36">
        <f t="shared" si="2"/>
        <v>6</v>
      </c>
      <c r="I20" s="36" t="s">
        <v>67</v>
      </c>
      <c r="J20" s="36">
        <v>14</v>
      </c>
      <c r="K20" s="37">
        <f t="shared" si="3"/>
        <v>0.25454545454545452</v>
      </c>
      <c r="L20" s="36" t="s">
        <v>26</v>
      </c>
    </row>
    <row r="21" spans="1:12" ht="48" x14ac:dyDescent="0.25">
      <c r="A21" s="33" t="str">
        <f t="shared" si="0"/>
        <v>ТЕХНИКА, ТЕХНОЛОГИИ И ТЕХНИЧЕСКОЕ ТВОРЧЕСТВО</v>
      </c>
      <c r="B21" s="34">
        <v>5</v>
      </c>
      <c r="C21" s="35">
        <f t="shared" si="1"/>
        <v>7</v>
      </c>
      <c r="D21" s="36" t="s">
        <v>70</v>
      </c>
      <c r="E21" s="36"/>
      <c r="F21" s="36"/>
      <c r="G21" s="36"/>
      <c r="H21" s="36">
        <f t="shared" si="2"/>
        <v>6</v>
      </c>
      <c r="I21" s="36" t="s">
        <v>65</v>
      </c>
      <c r="J21" s="36">
        <v>13</v>
      </c>
      <c r="K21" s="37">
        <f t="shared" si="3"/>
        <v>0.23636363636363636</v>
      </c>
      <c r="L21" s="36" t="s">
        <v>26</v>
      </c>
    </row>
    <row r="22" spans="1:12" ht="48" x14ac:dyDescent="0.25">
      <c r="A22" s="33" t="str">
        <f t="shared" si="0"/>
        <v>ТЕХНИКА, ТЕХНОЛОГИИ И ТЕХНИЧЕСКОЕ ТВОРЧЕСТВО</v>
      </c>
      <c r="B22" s="34">
        <v>5</v>
      </c>
      <c r="C22" s="35">
        <f t="shared" si="1"/>
        <v>8</v>
      </c>
      <c r="D22" s="36" t="s">
        <v>64</v>
      </c>
      <c r="E22" s="36"/>
      <c r="F22" s="36"/>
      <c r="G22" s="36"/>
      <c r="H22" s="36">
        <f t="shared" si="2"/>
        <v>6</v>
      </c>
      <c r="I22" s="36" t="s">
        <v>67</v>
      </c>
      <c r="J22" s="36">
        <v>8</v>
      </c>
      <c r="K22" s="37">
        <f t="shared" si="3"/>
        <v>0.14545454545454545</v>
      </c>
      <c r="L22" s="36" t="s">
        <v>26</v>
      </c>
    </row>
    <row r="26" spans="1:12" ht="15.75" x14ac:dyDescent="0.25">
      <c r="D26" s="2"/>
      <c r="E26" s="2"/>
      <c r="F26" s="13"/>
      <c r="G26" s="13"/>
      <c r="H26" s="13"/>
      <c r="I26" s="6"/>
      <c r="J26" s="4"/>
      <c r="K26" s="4"/>
      <c r="L26" s="9"/>
    </row>
    <row r="27" spans="1:12" ht="15.75" x14ac:dyDescent="0.25">
      <c r="D27" s="8" t="s">
        <v>11</v>
      </c>
      <c r="F27" s="5"/>
      <c r="G27" s="11"/>
      <c r="H27" s="11" t="s">
        <v>51</v>
      </c>
      <c r="I27" s="12"/>
      <c r="J27" s="11"/>
      <c r="K27" s="20"/>
      <c r="L27" s="10"/>
    </row>
    <row r="28" spans="1:12" x14ac:dyDescent="0.25">
      <c r="D28" s="4"/>
      <c r="E28" s="4"/>
      <c r="F28" s="19" t="s">
        <v>13</v>
      </c>
      <c r="G28" s="42" t="s">
        <v>10</v>
      </c>
      <c r="H28" s="42"/>
      <c r="I28" s="42"/>
      <c r="J28" s="42"/>
      <c r="K28" s="14"/>
      <c r="L28" s="4"/>
    </row>
    <row r="29" spans="1:12" ht="15.75" x14ac:dyDescent="0.25">
      <c r="D29" s="8" t="s">
        <v>12</v>
      </c>
      <c r="F29" s="5"/>
      <c r="G29" s="11"/>
      <c r="H29" s="11" t="s">
        <v>52</v>
      </c>
      <c r="I29" s="12"/>
      <c r="J29" s="11"/>
      <c r="K29" s="20"/>
      <c r="L29" s="10"/>
    </row>
    <row r="30" spans="1:12" x14ac:dyDescent="0.25">
      <c r="F30" s="19" t="s">
        <v>13</v>
      </c>
      <c r="G30" s="42" t="s">
        <v>10</v>
      </c>
      <c r="H30" s="42"/>
      <c r="I30" s="42"/>
      <c r="J30" s="42"/>
      <c r="K30" s="14"/>
    </row>
    <row r="31" spans="1:12" x14ac:dyDescent="0.25">
      <c r="F31" s="14"/>
      <c r="G31" s="14"/>
      <c r="H31" s="14"/>
      <c r="I31" s="14"/>
      <c r="J31" s="14"/>
      <c r="K31" s="14"/>
    </row>
    <row r="57" ht="22.5" customHeight="1" x14ac:dyDescent="0.25"/>
  </sheetData>
  <autoFilter ref="A14:L14">
    <sortState ref="A15:L314">
      <sortCondition descending="1" ref="J14"/>
    </sortState>
  </autoFilter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25" right="0.25" top="0.75" bottom="0.75" header="0.3" footer="0.3"/>
  <pageSetup paperSize="9" scale="6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1"/>
  <sheetViews>
    <sheetView view="pageBreakPreview" topLeftCell="A12" zoomScale="93" zoomScaleNormal="40" zoomScaleSheetLayoutView="93" workbookViewId="0">
      <selection activeCell="E15" sqref="E15:G26"/>
    </sheetView>
  </sheetViews>
  <sheetFormatPr defaultRowHeight="15" x14ac:dyDescent="0.25"/>
  <cols>
    <col min="1" max="1" width="26.28515625" style="29" customWidth="1"/>
    <col min="2" max="2" width="9.140625" customWidth="1"/>
    <col min="3" max="3" width="4.42578125" style="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24"/>
      <c r="G2" s="24"/>
      <c r="H2" s="17"/>
      <c r="I2" s="24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7">
        <v>7</v>
      </c>
      <c r="J7" s="47"/>
      <c r="K7" s="47"/>
      <c r="L7" s="47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8" t="s">
        <v>9</v>
      </c>
      <c r="E11" s="48"/>
      <c r="F11" s="49">
        <v>45576</v>
      </c>
      <c r="G11" s="49"/>
      <c r="H11" s="21"/>
      <c r="I11" s="6"/>
      <c r="J11" s="4"/>
      <c r="K11" s="4"/>
      <c r="L11" s="4"/>
    </row>
    <row r="12" spans="1:26" ht="15.75" x14ac:dyDescent="0.25">
      <c r="D12" s="48" t="s">
        <v>15</v>
      </c>
      <c r="E12" s="48"/>
      <c r="F12" s="50">
        <v>60</v>
      </c>
      <c r="G12" s="50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0" t="s">
        <v>16</v>
      </c>
      <c r="B14" s="7" t="s">
        <v>23</v>
      </c>
      <c r="C14" s="26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24.75" customHeight="1" x14ac:dyDescent="0.25">
      <c r="A15" s="33" t="str">
        <f t="shared" ref="A15:A26" si="0">$I$5</f>
        <v>ТЕХНИКА, ТЕХНОЛОГИИ И ТЕХНИЧЕСКОЕ ТВОРЧЕСТВО</v>
      </c>
      <c r="B15" s="34">
        <v>5</v>
      </c>
      <c r="C15" s="35">
        <f t="shared" ref="C15:C26" si="1">ROW(B15)-14</f>
        <v>1</v>
      </c>
      <c r="D15" s="36" t="s">
        <v>74</v>
      </c>
      <c r="E15" s="36"/>
      <c r="F15" s="36"/>
      <c r="G15" s="36"/>
      <c r="H15" s="36">
        <f t="shared" ref="H15:H26" si="2">$I$7</f>
        <v>7</v>
      </c>
      <c r="I15" s="36" t="s">
        <v>49</v>
      </c>
      <c r="J15" s="36">
        <v>22</v>
      </c>
      <c r="K15" s="37">
        <f t="shared" ref="K15:K26" si="3">J15/$F$12</f>
        <v>0.36666666666666664</v>
      </c>
      <c r="L15" s="36" t="s">
        <v>25</v>
      </c>
    </row>
    <row r="16" spans="1:26" ht="27" customHeight="1" x14ac:dyDescent="0.25">
      <c r="A16" s="33" t="str">
        <f t="shared" si="0"/>
        <v>ТЕХНИКА, ТЕХНОЛОГИИ И ТЕХНИЧЕСКОЕ ТВОРЧЕСТВО</v>
      </c>
      <c r="B16" s="34">
        <v>5</v>
      </c>
      <c r="C16" s="35">
        <f t="shared" si="1"/>
        <v>2</v>
      </c>
      <c r="D16" s="36" t="s">
        <v>75</v>
      </c>
      <c r="E16" s="36"/>
      <c r="F16" s="36"/>
      <c r="G16" s="36"/>
      <c r="H16" s="36">
        <f t="shared" si="2"/>
        <v>7</v>
      </c>
      <c r="I16" s="36" t="s">
        <v>49</v>
      </c>
      <c r="J16" s="36">
        <v>19</v>
      </c>
      <c r="K16" s="37">
        <f t="shared" si="3"/>
        <v>0.31666666666666665</v>
      </c>
      <c r="L16" s="36" t="s">
        <v>26</v>
      </c>
    </row>
    <row r="17" spans="1:12" ht="27.75" customHeight="1" x14ac:dyDescent="0.25">
      <c r="A17" s="33" t="str">
        <f t="shared" si="0"/>
        <v>ТЕХНИКА, ТЕХНОЛОГИИ И ТЕХНИЧЕСКОЕ ТВОРЧЕСТВО</v>
      </c>
      <c r="B17" s="34">
        <v>5</v>
      </c>
      <c r="C17" s="35">
        <f t="shared" si="1"/>
        <v>3</v>
      </c>
      <c r="D17" s="36" t="s">
        <v>80</v>
      </c>
      <c r="E17" s="36"/>
      <c r="F17" s="36"/>
      <c r="G17" s="36"/>
      <c r="H17" s="36">
        <f t="shared" si="2"/>
        <v>7</v>
      </c>
      <c r="I17" s="36" t="s">
        <v>50</v>
      </c>
      <c r="J17" s="36">
        <v>18</v>
      </c>
      <c r="K17" s="37">
        <f t="shared" si="3"/>
        <v>0.3</v>
      </c>
      <c r="L17" s="36" t="s">
        <v>26</v>
      </c>
    </row>
    <row r="18" spans="1:12" ht="27.75" customHeight="1" x14ac:dyDescent="0.25">
      <c r="A18" s="33" t="str">
        <f t="shared" si="0"/>
        <v>ТЕХНИКА, ТЕХНОЛОГИИ И ТЕХНИЧЕСКОЕ ТВОРЧЕСТВО</v>
      </c>
      <c r="B18" s="34">
        <v>5</v>
      </c>
      <c r="C18" s="35">
        <f t="shared" si="1"/>
        <v>4</v>
      </c>
      <c r="D18" s="36" t="s">
        <v>77</v>
      </c>
      <c r="E18" s="36"/>
      <c r="F18" s="36"/>
      <c r="G18" s="36"/>
      <c r="H18" s="36">
        <f t="shared" si="2"/>
        <v>7</v>
      </c>
      <c r="I18" s="36" t="s">
        <v>45</v>
      </c>
      <c r="J18" s="36">
        <v>17</v>
      </c>
      <c r="K18" s="37">
        <f t="shared" si="3"/>
        <v>0.28333333333333333</v>
      </c>
      <c r="L18" s="36" t="s">
        <v>26</v>
      </c>
    </row>
    <row r="19" spans="1:12" ht="26.25" customHeight="1" x14ac:dyDescent="0.25">
      <c r="A19" s="33" t="str">
        <f t="shared" si="0"/>
        <v>ТЕХНИКА, ТЕХНОЛОГИИ И ТЕХНИЧЕСКОЕ ТВОРЧЕСТВО</v>
      </c>
      <c r="B19" s="34">
        <v>5</v>
      </c>
      <c r="C19" s="35">
        <f t="shared" si="1"/>
        <v>5</v>
      </c>
      <c r="D19" s="36" t="s">
        <v>71</v>
      </c>
      <c r="E19" s="36"/>
      <c r="F19" s="36"/>
      <c r="G19" s="36"/>
      <c r="H19" s="36">
        <f t="shared" si="2"/>
        <v>7</v>
      </c>
      <c r="I19" s="41" t="s">
        <v>48</v>
      </c>
      <c r="J19" s="36">
        <v>16</v>
      </c>
      <c r="K19" s="37">
        <f t="shared" si="3"/>
        <v>0.26666666666666666</v>
      </c>
      <c r="L19" s="36" t="s">
        <v>26</v>
      </c>
    </row>
    <row r="20" spans="1:12" ht="27" customHeight="1" x14ac:dyDescent="0.25">
      <c r="A20" s="33" t="str">
        <f t="shared" si="0"/>
        <v>ТЕХНИКА, ТЕХНОЛОГИИ И ТЕХНИЧЕСКОЕ ТВОРЧЕСТВО</v>
      </c>
      <c r="B20" s="34">
        <v>5</v>
      </c>
      <c r="C20" s="35">
        <f t="shared" si="1"/>
        <v>6</v>
      </c>
      <c r="D20" s="36" t="s">
        <v>78</v>
      </c>
      <c r="E20" s="36"/>
      <c r="F20" s="36"/>
      <c r="G20" s="36"/>
      <c r="H20" s="36">
        <f t="shared" si="2"/>
        <v>7</v>
      </c>
      <c r="I20" s="36" t="s">
        <v>45</v>
      </c>
      <c r="J20" s="36">
        <v>16</v>
      </c>
      <c r="K20" s="37">
        <f t="shared" si="3"/>
        <v>0.26666666666666666</v>
      </c>
      <c r="L20" s="36" t="s">
        <v>26</v>
      </c>
    </row>
    <row r="21" spans="1:12" ht="24" customHeight="1" x14ac:dyDescent="0.25">
      <c r="A21" s="33" t="str">
        <f t="shared" si="0"/>
        <v>ТЕХНИКА, ТЕХНОЛОГИИ И ТЕХНИЧЕСКОЕ ТВОРЧЕСТВО</v>
      </c>
      <c r="B21" s="34">
        <v>5</v>
      </c>
      <c r="C21" s="35">
        <f t="shared" si="1"/>
        <v>7</v>
      </c>
      <c r="D21" s="36" t="s">
        <v>81</v>
      </c>
      <c r="E21" s="36"/>
      <c r="F21" s="36"/>
      <c r="G21" s="36"/>
      <c r="H21" s="36">
        <f t="shared" si="2"/>
        <v>7</v>
      </c>
      <c r="I21" s="36" t="s">
        <v>50</v>
      </c>
      <c r="J21" s="36">
        <v>14</v>
      </c>
      <c r="K21" s="37">
        <f t="shared" si="3"/>
        <v>0.23333333333333334</v>
      </c>
      <c r="L21" s="36" t="s">
        <v>26</v>
      </c>
    </row>
    <row r="22" spans="1:12" ht="24.75" customHeight="1" x14ac:dyDescent="0.25">
      <c r="A22" s="33" t="str">
        <f t="shared" si="0"/>
        <v>ТЕХНИКА, ТЕХНОЛОГИИ И ТЕХНИЧЕСКОЕ ТВОРЧЕСТВО</v>
      </c>
      <c r="B22" s="34">
        <v>5</v>
      </c>
      <c r="C22" s="35">
        <f t="shared" si="1"/>
        <v>8</v>
      </c>
      <c r="D22" s="36" t="s">
        <v>76</v>
      </c>
      <c r="E22" s="36"/>
      <c r="F22" s="36"/>
      <c r="G22" s="36"/>
      <c r="H22" s="36">
        <f t="shared" si="2"/>
        <v>7</v>
      </c>
      <c r="I22" s="36" t="s">
        <v>49</v>
      </c>
      <c r="J22" s="36">
        <v>12</v>
      </c>
      <c r="K22" s="37">
        <f t="shared" si="3"/>
        <v>0.2</v>
      </c>
      <c r="L22" s="36" t="s">
        <v>26</v>
      </c>
    </row>
    <row r="23" spans="1:12" ht="26.25" customHeight="1" x14ac:dyDescent="0.25">
      <c r="A23" s="33" t="str">
        <f t="shared" si="0"/>
        <v>ТЕХНИКА, ТЕХНОЛОГИИ И ТЕХНИЧЕСКОЕ ТВОРЧЕСТВО</v>
      </c>
      <c r="B23" s="34">
        <v>5</v>
      </c>
      <c r="C23" s="35">
        <f t="shared" si="1"/>
        <v>9</v>
      </c>
      <c r="D23" s="36" t="s">
        <v>73</v>
      </c>
      <c r="E23" s="36"/>
      <c r="F23" s="36"/>
      <c r="G23" s="36"/>
      <c r="H23" s="36">
        <f t="shared" si="2"/>
        <v>7</v>
      </c>
      <c r="I23" s="41" t="s">
        <v>48</v>
      </c>
      <c r="J23" s="36">
        <v>11</v>
      </c>
      <c r="K23" s="37">
        <f t="shared" si="3"/>
        <v>0.18333333333333332</v>
      </c>
      <c r="L23" s="36" t="s">
        <v>26</v>
      </c>
    </row>
    <row r="24" spans="1:12" ht="27" customHeight="1" x14ac:dyDescent="0.25">
      <c r="A24" s="33" t="str">
        <f t="shared" si="0"/>
        <v>ТЕХНИКА, ТЕХНОЛОГИИ И ТЕХНИЧЕСКОЕ ТВОРЧЕСТВО</v>
      </c>
      <c r="B24" s="34">
        <v>5</v>
      </c>
      <c r="C24" s="35">
        <f t="shared" si="1"/>
        <v>10</v>
      </c>
      <c r="D24" s="36" t="s">
        <v>72</v>
      </c>
      <c r="E24" s="36"/>
      <c r="F24" s="36"/>
      <c r="G24" s="36"/>
      <c r="H24" s="36">
        <f t="shared" si="2"/>
        <v>7</v>
      </c>
      <c r="I24" s="41" t="s">
        <v>48</v>
      </c>
      <c r="J24" s="36">
        <v>10</v>
      </c>
      <c r="K24" s="37">
        <f t="shared" si="3"/>
        <v>0.16666666666666666</v>
      </c>
      <c r="L24" s="36" t="s">
        <v>26</v>
      </c>
    </row>
    <row r="25" spans="1:12" ht="24.75" customHeight="1" x14ac:dyDescent="0.25">
      <c r="A25" s="33" t="str">
        <f t="shared" si="0"/>
        <v>ТЕХНИКА, ТЕХНОЛОГИИ И ТЕХНИЧЕСКОЕ ТВОРЧЕСТВО</v>
      </c>
      <c r="B25" s="34">
        <v>5</v>
      </c>
      <c r="C25" s="35">
        <f t="shared" si="1"/>
        <v>11</v>
      </c>
      <c r="D25" s="36" t="s">
        <v>79</v>
      </c>
      <c r="E25" s="36"/>
      <c r="F25" s="36"/>
      <c r="G25" s="36"/>
      <c r="H25" s="36">
        <f t="shared" si="2"/>
        <v>7</v>
      </c>
      <c r="I25" s="36" t="s">
        <v>45</v>
      </c>
      <c r="J25" s="36">
        <v>10</v>
      </c>
      <c r="K25" s="37">
        <f t="shared" si="3"/>
        <v>0.16666666666666666</v>
      </c>
      <c r="L25" s="36" t="s">
        <v>26</v>
      </c>
    </row>
    <row r="26" spans="1:12" ht="24.75" customHeight="1" x14ac:dyDescent="0.25">
      <c r="A26" s="33" t="str">
        <f t="shared" si="0"/>
        <v>ТЕХНИКА, ТЕХНОЛОГИИ И ТЕХНИЧЕСКОЕ ТВОРЧЕСТВО</v>
      </c>
      <c r="B26" s="34">
        <v>5</v>
      </c>
      <c r="C26" s="35">
        <f t="shared" si="1"/>
        <v>12</v>
      </c>
      <c r="D26" s="36" t="s">
        <v>82</v>
      </c>
      <c r="E26" s="36"/>
      <c r="F26" s="36"/>
      <c r="G26" s="36"/>
      <c r="H26" s="36">
        <f t="shared" si="2"/>
        <v>7</v>
      </c>
      <c r="I26" s="36" t="s">
        <v>50</v>
      </c>
      <c r="J26" s="36">
        <v>8</v>
      </c>
      <c r="K26" s="37">
        <f t="shared" si="3"/>
        <v>0.13333333333333333</v>
      </c>
      <c r="L26" s="36" t="s">
        <v>26</v>
      </c>
    </row>
    <row r="30" spans="1:12" ht="15.75" x14ac:dyDescent="0.25">
      <c r="D30" s="2"/>
      <c r="E30" s="2"/>
      <c r="F30" s="13"/>
      <c r="G30" s="13"/>
      <c r="H30" s="13"/>
      <c r="I30" s="6"/>
      <c r="J30" s="4"/>
      <c r="K30" s="4"/>
      <c r="L30" s="9"/>
    </row>
    <row r="31" spans="1:12" ht="15.75" x14ac:dyDescent="0.25">
      <c r="D31" s="8" t="s">
        <v>11</v>
      </c>
      <c r="F31" s="5"/>
      <c r="G31" s="11"/>
      <c r="H31" s="11" t="s">
        <v>51</v>
      </c>
      <c r="I31" s="12"/>
      <c r="J31" s="11"/>
      <c r="K31" s="20"/>
      <c r="L31" s="10"/>
    </row>
    <row r="32" spans="1:12" x14ac:dyDescent="0.25">
      <c r="D32" s="4"/>
      <c r="E32" s="4"/>
      <c r="F32" s="19" t="s">
        <v>13</v>
      </c>
      <c r="G32" s="42" t="s">
        <v>10</v>
      </c>
      <c r="H32" s="42"/>
      <c r="I32" s="42"/>
      <c r="J32" s="42"/>
      <c r="K32" s="14"/>
      <c r="L32" s="4"/>
    </row>
    <row r="33" spans="4:12" ht="15.75" x14ac:dyDescent="0.25">
      <c r="D33" s="8" t="s">
        <v>12</v>
      </c>
      <c r="F33" s="5"/>
      <c r="G33" s="11"/>
      <c r="H33" s="11" t="s">
        <v>52</v>
      </c>
      <c r="I33" s="12"/>
      <c r="J33" s="11"/>
      <c r="K33" s="20"/>
      <c r="L33" s="10"/>
    </row>
    <row r="34" spans="4:12" x14ac:dyDescent="0.25">
      <c r="F34" s="19" t="s">
        <v>13</v>
      </c>
      <c r="G34" s="42" t="s">
        <v>10</v>
      </c>
      <c r="H34" s="42"/>
      <c r="I34" s="42"/>
      <c r="J34" s="42"/>
      <c r="K34" s="14"/>
    </row>
    <row r="35" spans="4:12" x14ac:dyDescent="0.25">
      <c r="F35" s="14"/>
      <c r="G35" s="14"/>
      <c r="H35" s="14"/>
      <c r="I35" s="14"/>
      <c r="J35" s="14"/>
      <c r="K35" s="14"/>
    </row>
    <row r="61" ht="22.5" customHeight="1" x14ac:dyDescent="0.25"/>
  </sheetData>
  <autoFilter ref="A14:L14">
    <sortState ref="A15:L314">
      <sortCondition descending="1" ref="J14"/>
    </sortState>
  </autoFilter>
  <mergeCells count="12">
    <mergeCell ref="G34:J3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:J32"/>
  </mergeCells>
  <pageMargins left="0.25" right="0.25" top="0.75" bottom="0.75" header="0.3" footer="0.3"/>
  <pageSetup paperSize="9"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8"/>
  <sheetViews>
    <sheetView view="pageBreakPreview" zoomScale="70" zoomScaleNormal="40" zoomScaleSheetLayoutView="70" workbookViewId="0">
      <selection activeCell="E15" sqref="E15:G23"/>
    </sheetView>
  </sheetViews>
  <sheetFormatPr defaultRowHeight="15" x14ac:dyDescent="0.25"/>
  <cols>
    <col min="1" max="1" width="26.85546875" style="27" customWidth="1"/>
    <col min="2" max="2" width="9.140625" customWidth="1"/>
    <col min="3" max="3" width="4.42578125" style="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7">
        <v>8</v>
      </c>
      <c r="J7" s="47"/>
      <c r="K7" s="47"/>
      <c r="L7" s="47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8" t="s">
        <v>9</v>
      </c>
      <c r="E11" s="48"/>
      <c r="F11" s="49">
        <v>45576</v>
      </c>
      <c r="G11" s="49"/>
      <c r="H11" s="21"/>
      <c r="I11" s="6"/>
      <c r="J11" s="4"/>
      <c r="K11" s="4"/>
      <c r="L11" s="4"/>
    </row>
    <row r="12" spans="1:26" ht="15.75" x14ac:dyDescent="0.25">
      <c r="D12" s="48" t="s">
        <v>15</v>
      </c>
      <c r="E12" s="48"/>
      <c r="F12" s="50">
        <v>60</v>
      </c>
      <c r="G12" s="50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28" t="s">
        <v>16</v>
      </c>
      <c r="B14" s="7" t="s">
        <v>23</v>
      </c>
      <c r="C14" s="26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39" customHeight="1" x14ac:dyDescent="0.25">
      <c r="A15" s="38" t="str">
        <f t="shared" ref="A15:A23" si="0">$I$5</f>
        <v>ТЕХНИКА, ТЕХНОЛОГИИ И ТЕХНИЧЕСКОЕ ТВОРЧЕСТВО</v>
      </c>
      <c r="B15" s="34">
        <v>5</v>
      </c>
      <c r="C15" s="35">
        <f t="shared" ref="C15:C23" si="1">ROW(B15)-14</f>
        <v>1</v>
      </c>
      <c r="D15" s="36" t="s">
        <v>83</v>
      </c>
      <c r="E15" s="36"/>
      <c r="F15" s="36"/>
      <c r="G15" s="36"/>
      <c r="H15" s="36">
        <v>8</v>
      </c>
      <c r="I15" s="41" t="s">
        <v>40</v>
      </c>
      <c r="J15" s="36">
        <v>38</v>
      </c>
      <c r="K15" s="37">
        <f t="shared" ref="K15:K23" si="2">J15/$F$12</f>
        <v>0.6333333333333333</v>
      </c>
      <c r="L15" s="36" t="s">
        <v>24</v>
      </c>
    </row>
    <row r="16" spans="1:26" ht="36" customHeight="1" x14ac:dyDescent="0.25">
      <c r="A16" s="38" t="str">
        <f t="shared" si="0"/>
        <v>ТЕХНИКА, ТЕХНОЛОГИИ И ТЕХНИЧЕСКОЕ ТВОРЧЕСТВО</v>
      </c>
      <c r="B16" s="34">
        <v>5</v>
      </c>
      <c r="C16" s="35">
        <f t="shared" si="1"/>
        <v>2</v>
      </c>
      <c r="D16" s="36" t="s">
        <v>90</v>
      </c>
      <c r="E16" s="36"/>
      <c r="F16" s="36"/>
      <c r="G16" s="36"/>
      <c r="H16" s="36">
        <f t="shared" ref="H16:H23" si="3">$I$7</f>
        <v>8</v>
      </c>
      <c r="I16" s="36" t="s">
        <v>41</v>
      </c>
      <c r="J16" s="36">
        <v>12</v>
      </c>
      <c r="K16" s="37">
        <f t="shared" si="2"/>
        <v>0.2</v>
      </c>
      <c r="L16" s="36" t="s">
        <v>26</v>
      </c>
    </row>
    <row r="17" spans="1:12" ht="39" customHeight="1" x14ac:dyDescent="0.25">
      <c r="A17" s="38" t="str">
        <f t="shared" si="0"/>
        <v>ТЕХНИКА, ТЕХНОЛОГИИ И ТЕХНИЧЕСКОЕ ТВОРЧЕСТВО</v>
      </c>
      <c r="B17" s="34">
        <v>5</v>
      </c>
      <c r="C17" s="35">
        <f t="shared" si="1"/>
        <v>3</v>
      </c>
      <c r="D17" s="36" t="s">
        <v>84</v>
      </c>
      <c r="E17" s="36"/>
      <c r="F17" s="36"/>
      <c r="G17" s="36"/>
      <c r="H17" s="36">
        <f t="shared" si="3"/>
        <v>8</v>
      </c>
      <c r="I17" s="36" t="s">
        <v>40</v>
      </c>
      <c r="J17" s="36">
        <v>11</v>
      </c>
      <c r="K17" s="37">
        <f t="shared" si="2"/>
        <v>0.18333333333333332</v>
      </c>
      <c r="L17" s="36" t="s">
        <v>26</v>
      </c>
    </row>
    <row r="18" spans="1:12" ht="38.25" customHeight="1" x14ac:dyDescent="0.25">
      <c r="A18" s="38" t="str">
        <f t="shared" si="0"/>
        <v>ТЕХНИКА, ТЕХНОЛОГИИ И ТЕХНИЧЕСКОЕ ТВОРЧЕСТВО</v>
      </c>
      <c r="B18" s="34">
        <v>5</v>
      </c>
      <c r="C18" s="35">
        <f t="shared" si="1"/>
        <v>4</v>
      </c>
      <c r="D18" s="36" t="s">
        <v>85</v>
      </c>
      <c r="E18" s="39"/>
      <c r="F18" s="36"/>
      <c r="G18" s="36"/>
      <c r="H18" s="36">
        <f t="shared" si="3"/>
        <v>8</v>
      </c>
      <c r="I18" s="36" t="s">
        <v>42</v>
      </c>
      <c r="J18" s="36">
        <v>10</v>
      </c>
      <c r="K18" s="37">
        <f t="shared" si="2"/>
        <v>0.16666666666666666</v>
      </c>
      <c r="L18" s="36" t="s">
        <v>26</v>
      </c>
    </row>
    <row r="19" spans="1:12" ht="38.25" customHeight="1" x14ac:dyDescent="0.25">
      <c r="A19" s="38" t="str">
        <f t="shared" si="0"/>
        <v>ТЕХНИКА, ТЕХНОЛОГИИ И ТЕХНИЧЕСКОЕ ТВОРЧЕСТВО</v>
      </c>
      <c r="B19" s="34">
        <v>5</v>
      </c>
      <c r="C19" s="35">
        <f t="shared" si="1"/>
        <v>5</v>
      </c>
      <c r="D19" s="36" t="s">
        <v>91</v>
      </c>
      <c r="E19" s="36"/>
      <c r="F19" s="36"/>
      <c r="G19" s="36"/>
      <c r="H19" s="36">
        <f t="shared" si="3"/>
        <v>8</v>
      </c>
      <c r="I19" s="36" t="s">
        <v>41</v>
      </c>
      <c r="J19" s="36">
        <v>9</v>
      </c>
      <c r="K19" s="37">
        <f t="shared" si="2"/>
        <v>0.15</v>
      </c>
      <c r="L19" s="36" t="s">
        <v>26</v>
      </c>
    </row>
    <row r="20" spans="1:12" ht="38.25" customHeight="1" x14ac:dyDescent="0.25">
      <c r="A20" s="38" t="str">
        <f t="shared" si="0"/>
        <v>ТЕХНИКА, ТЕХНОЛОГИИ И ТЕХНИЧЕСКОЕ ТВОРЧЕСТВО</v>
      </c>
      <c r="B20" s="34">
        <v>5</v>
      </c>
      <c r="C20" s="35">
        <f t="shared" si="1"/>
        <v>6</v>
      </c>
      <c r="D20" s="36" t="s">
        <v>86</v>
      </c>
      <c r="E20" s="36"/>
      <c r="F20" s="36"/>
      <c r="G20" s="36"/>
      <c r="H20" s="36">
        <f t="shared" si="3"/>
        <v>8</v>
      </c>
      <c r="I20" s="36" t="s">
        <v>42</v>
      </c>
      <c r="J20" s="36">
        <v>7</v>
      </c>
      <c r="K20" s="37">
        <f t="shared" si="2"/>
        <v>0.11666666666666667</v>
      </c>
      <c r="L20" s="36" t="s">
        <v>26</v>
      </c>
    </row>
    <row r="21" spans="1:12" ht="41.25" customHeight="1" x14ac:dyDescent="0.25">
      <c r="A21" s="38" t="str">
        <f t="shared" si="0"/>
        <v>ТЕХНИКА, ТЕХНОЛОГИИ И ТЕХНИЧЕСКОЕ ТВОРЧЕСТВО</v>
      </c>
      <c r="B21" s="34">
        <v>5</v>
      </c>
      <c r="C21" s="35">
        <f t="shared" si="1"/>
        <v>7</v>
      </c>
      <c r="D21" s="36" t="s">
        <v>87</v>
      </c>
      <c r="E21" s="36"/>
      <c r="F21" s="36"/>
      <c r="G21" s="36"/>
      <c r="H21" s="36">
        <f t="shared" si="3"/>
        <v>8</v>
      </c>
      <c r="I21" s="36" t="s">
        <v>42</v>
      </c>
      <c r="J21" s="36">
        <v>6</v>
      </c>
      <c r="K21" s="37">
        <f t="shared" si="2"/>
        <v>0.1</v>
      </c>
      <c r="L21" s="36" t="s">
        <v>26</v>
      </c>
    </row>
    <row r="22" spans="1:12" ht="38.25" customHeight="1" x14ac:dyDescent="0.25">
      <c r="A22" s="38" t="str">
        <f t="shared" si="0"/>
        <v>ТЕХНИКА, ТЕХНОЛОГИИ И ТЕХНИЧЕСКОЕ ТВОРЧЕСТВО</v>
      </c>
      <c r="B22" s="34">
        <v>5</v>
      </c>
      <c r="C22" s="35">
        <f t="shared" si="1"/>
        <v>8</v>
      </c>
      <c r="D22" s="36" t="s">
        <v>88</v>
      </c>
      <c r="E22" s="36"/>
      <c r="F22" s="36"/>
      <c r="G22" s="36"/>
      <c r="H22" s="36">
        <f t="shared" si="3"/>
        <v>8</v>
      </c>
      <c r="I22" s="36" t="s">
        <v>42</v>
      </c>
      <c r="J22" s="36">
        <v>6</v>
      </c>
      <c r="K22" s="37">
        <f t="shared" si="2"/>
        <v>0.1</v>
      </c>
      <c r="L22" s="36" t="s">
        <v>26</v>
      </c>
    </row>
    <row r="23" spans="1:12" ht="37.5" customHeight="1" x14ac:dyDescent="0.25">
      <c r="A23" s="38" t="str">
        <f t="shared" si="0"/>
        <v>ТЕХНИКА, ТЕХНОЛОГИИ И ТЕХНИЧЕСКОЕ ТВОРЧЕСТВО</v>
      </c>
      <c r="B23" s="34">
        <v>5</v>
      </c>
      <c r="C23" s="35">
        <f t="shared" si="1"/>
        <v>9</v>
      </c>
      <c r="D23" s="36" t="s">
        <v>89</v>
      </c>
      <c r="E23" s="36"/>
      <c r="F23" s="36"/>
      <c r="G23" s="36"/>
      <c r="H23" s="36">
        <f t="shared" si="3"/>
        <v>8</v>
      </c>
      <c r="I23" s="36" t="s">
        <v>42</v>
      </c>
      <c r="J23" s="36">
        <v>5</v>
      </c>
      <c r="K23" s="37">
        <f t="shared" si="2"/>
        <v>8.3333333333333329E-2</v>
      </c>
      <c r="L23" s="36" t="s">
        <v>26</v>
      </c>
    </row>
    <row r="27" spans="1:12" ht="15.75" x14ac:dyDescent="0.25">
      <c r="D27" s="2"/>
      <c r="E27" s="2"/>
      <c r="F27" s="13"/>
      <c r="G27" s="13"/>
      <c r="H27" s="13"/>
      <c r="I27" s="6"/>
      <c r="J27" s="4"/>
      <c r="K27" s="4"/>
      <c r="L27" s="9"/>
    </row>
    <row r="28" spans="1:12" ht="15.75" x14ac:dyDescent="0.25">
      <c r="D28" s="8" t="s">
        <v>11</v>
      </c>
      <c r="F28" s="5"/>
      <c r="G28" s="11"/>
      <c r="H28" s="11" t="s">
        <v>51</v>
      </c>
      <c r="I28" s="12"/>
      <c r="J28" s="11"/>
      <c r="K28" s="20"/>
      <c r="L28" s="10"/>
    </row>
    <row r="29" spans="1:12" x14ac:dyDescent="0.25">
      <c r="D29" s="4"/>
      <c r="E29" s="4"/>
      <c r="F29" s="19" t="s">
        <v>13</v>
      </c>
      <c r="G29" s="42" t="s">
        <v>10</v>
      </c>
      <c r="H29" s="42"/>
      <c r="I29" s="42"/>
      <c r="J29" s="42"/>
      <c r="K29" s="14"/>
      <c r="L29" s="4"/>
    </row>
    <row r="30" spans="1:12" ht="15.75" x14ac:dyDescent="0.25">
      <c r="D30" s="8" t="s">
        <v>12</v>
      </c>
      <c r="F30" s="5"/>
      <c r="G30" s="11"/>
      <c r="H30" s="11" t="s">
        <v>52</v>
      </c>
      <c r="I30" s="12"/>
      <c r="J30" s="11"/>
      <c r="K30" s="20"/>
      <c r="L30" s="10"/>
    </row>
    <row r="31" spans="1:12" x14ac:dyDescent="0.25">
      <c r="F31" s="19" t="s">
        <v>13</v>
      </c>
      <c r="G31" s="42" t="s">
        <v>10</v>
      </c>
      <c r="H31" s="42"/>
      <c r="I31" s="42"/>
      <c r="J31" s="42"/>
      <c r="K31" s="14"/>
    </row>
    <row r="32" spans="1:12" x14ac:dyDescent="0.25">
      <c r="F32" s="14"/>
      <c r="G32" s="14"/>
      <c r="H32" s="14"/>
      <c r="I32" s="14"/>
      <c r="J32" s="14"/>
      <c r="K32" s="14"/>
    </row>
    <row r="58" ht="22.5" customHeight="1" x14ac:dyDescent="0.25"/>
  </sheetData>
  <autoFilter ref="A14:L14">
    <sortState ref="A15:L314">
      <sortCondition descending="1" ref="K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25" right="0.25" top="0.75" bottom="0.75" header="0.3" footer="0.3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Правила</vt:lpstr>
      <vt:lpstr>5</vt:lpstr>
      <vt:lpstr>6</vt:lpstr>
      <vt:lpstr>7</vt:lpstr>
      <vt:lpstr>8</vt:lpstr>
      <vt:lpstr>'5'!Область_печати</vt:lpstr>
      <vt:lpstr>'6'!Область_печати</vt:lpstr>
      <vt:lpstr>'7'!Область_печати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2024-10-27T12:28:28Z</cp:lastPrinted>
  <dcterms:created xsi:type="dcterms:W3CDTF">2023-09-08T05:39:27Z</dcterms:created>
  <dcterms:modified xsi:type="dcterms:W3CDTF">2024-11-08T07:40:35Z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